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<sst xmlns="http://schemas.openxmlformats.org/spreadsheetml/2006/main" count="250" uniqueCount="115">
  <si>
    <t>Код</t>
  </si>
  <si>
    <t>1</t>
  </si>
  <si>
    <t>2</t>
  </si>
  <si>
    <t>3</t>
  </si>
  <si>
    <t>История, философия, политология, социология</t>
  </si>
  <si>
    <t>24</t>
  </si>
  <si>
    <t>46</t>
  </si>
  <si>
    <t>48</t>
  </si>
  <si>
    <t>54</t>
  </si>
  <si>
    <t>ЗЕТ</t>
  </si>
  <si>
    <t>Курс 2</t>
  </si>
  <si>
    <t>Курс 3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</si>
  <si>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</si>
  <si>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</si>
  <si>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</si>
  <si>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</si>
  <si>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</si>
  <si>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</si>
  <si>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</si>
  <si>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</si>
  <si>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</si>
  <si>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</si>
  <si>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</si>
  <si>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</si>
  <si>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</si>
  <si>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</si>
  <si>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</si>
  <si>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</si>
  <si>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</si>
  <si>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</si>
  <si>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</si>
  <si>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</si>
  <si>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</si>
  <si>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</si>
  <si>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</si>
  <si>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</si>
  <si>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</si>
  <si>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</si>
  <si>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</si>
  <si>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</si>
  <si>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</si>
  <si>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</si>
  <si>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</si>
  <si>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</si>
  <si>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</si>
  <si>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</si>
  <si>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</si>
  <si>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</si>
  <si>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</si>
  <si>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</si>
  <si>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</si>
  <si>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</si>
  <si>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</si>
  <si>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</si>
  <si>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</si>
  <si>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</si>
  <si>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</si>
  <si>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</si>
  <si>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</si>
  <si>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</si>
  <si>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</si>
  <si>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</si>
  <si>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</si>
  <si>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</si>
  <si>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 xml:space="preserve">Семестр 1 </t>
  </si>
  <si>
    <t>Курс 1</t>
  </si>
  <si>
    <t>Научная деятельность, направленная на подготовку диссертации к защите</t>
  </si>
  <si>
    <t>Б1.1</t>
  </si>
  <si>
    <t>Б1.2</t>
  </si>
  <si>
    <t>Б1.3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</si>
  <si>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</si>
  <si>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</si>
  <si>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</si>
  <si>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</si>
  <si>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>Блок 1. Дисциплины (модули)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</si>
  <si>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</si>
  <si>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</si>
  <si>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</si>
  <si>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</si>
  <si>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</si>
  <si>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</si>
  <si>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</si>
  <si>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А.Ю. Панычев      </t>
  </si>
  <si>
    <t xml:space="preserve">Протокол № </t>
  </si>
  <si>
    <t>подготовки аспирантов</t>
  </si>
  <si>
    <t>___  ____________ 2022 г.</t>
  </si>
  <si>
    <t>Шифр и наименование научной специальности</t>
  </si>
  <si>
    <t xml:space="preserve">Кафедра: </t>
  </si>
  <si>
    <t xml:space="preserve">Факультет: </t>
  </si>
  <si>
    <t>Форма обучения: очная</t>
  </si>
  <si>
    <t>Год начала подготовки (по учебному плану)</t>
  </si>
  <si>
    <t>2022</t>
  </si>
  <si>
    <t>Федеральные государственные требования</t>
  </si>
  <si>
    <t>№ 951 от 20.20.2021</t>
  </si>
  <si>
    <t>СОГЛАСОВАНО</t>
  </si>
  <si>
    <t>Первый проректор - проректор по учебной работе</t>
  </si>
  <si>
    <t>/</t>
  </si>
  <si>
    <t>Л.С. Блажко</t>
  </si>
  <si>
    <t>подпись             (расшифровка подписи)</t>
  </si>
  <si>
    <t>Первый проректор - проректор по научной работе</t>
  </si>
  <si>
    <t>Т.С. Титова</t>
  </si>
  <si>
    <t>Начальник Учебного управления</t>
  </si>
  <si>
    <t>Т.П. Сацук</t>
  </si>
  <si>
    <t>Руководитель программы аспирантуры</t>
  </si>
  <si>
    <t>Срок получения образования: 3 года</t>
  </si>
  <si>
    <t xml:space="preserve">Ректор   </t>
  </si>
  <si>
    <t>Автоматика и телемеханика на железных дорогах</t>
  </si>
  <si>
    <t>2.3.3 Автоматизация и управление технологическими процессами и производствами</t>
  </si>
  <si>
    <t>А.Б. Никитин</t>
  </si>
  <si>
    <t>2.3</t>
  </si>
  <si>
    <t>Информационные технологии и коммуникации</t>
  </si>
  <si>
    <t>Группа научных специальностей</t>
  </si>
  <si>
    <t>Автоматизация и интеллектуальные технологии</t>
  </si>
  <si>
    <t xml:space="preserve">                   подпись                расшифровка подписи</t>
  </si>
  <si>
    <t>Учебный план  2.3.3 Автоматизация и управление технологическими процессами и производствами,  год начала подготовки 2022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</si>
</sst>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5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i/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4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/>
      <protection locked="0"/>
    </xf>
    <xf numFmtId="172" fontId="0" fillId="34" borderId="14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5" fillId="34" borderId="17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NumberFormat="1" applyFont="1" applyFill="1" applyBorder="1" applyAlignment="1">
      <alignment horizontal="center" vertical="center"/>
    </xf>
    <xf numFmtId="172" fontId="0" fillId="34" borderId="17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/>
      <protection locked="0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5" fillId="34" borderId="3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34" borderId="37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26" xfId="0" applyNumberFormat="1" applyFont="1" applyFill="1" applyBorder="1" applyAlignment="1">
      <alignment horizontal="center" vertical="center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172" fontId="0" fillId="34" borderId="36" xfId="0" applyNumberFormat="1" applyFont="1" applyFill="1" applyBorder="1" applyAlignment="1" applyProtection="1">
      <alignment horizontal="center" vertical="center"/>
      <protection locked="0"/>
    </xf>
    <xf numFmtId="172" fontId="0" fillId="34" borderId="39" xfId="0" applyNumberFormat="1" applyFont="1" applyFill="1" applyBorder="1" applyAlignment="1">
      <alignment horizontal="center" vertical="center"/>
    </xf>
    <xf numFmtId="172" fontId="0" fillId="34" borderId="40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center" vertical="center"/>
    </xf>
    <xf numFmtId="0" fontId="5" fillId="34" borderId="19" xfId="0" applyNumberFormat="1" applyFont="1" applyFill="1" applyBorder="1" applyAlignment="1">
      <alignment horizontal="center" vertical="center"/>
    </xf>
    <xf numFmtId="172" fontId="0" fillId="34" borderId="38" xfId="0" applyNumberFormat="1" applyFont="1" applyFill="1" applyBorder="1" applyAlignment="1">
      <alignment horizontal="center" vertical="center"/>
    </xf>
    <xf numFmtId="172" fontId="0" fillId="34" borderId="34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>
      <alignment horizontal="center" vertical="center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41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19" xfId="0" applyNumberFormat="1" applyFont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42" xfId="0" applyFont="1" applyFill="1" applyBorder="1" applyAlignment="1" applyProtection="1">
      <alignment horizontal="left" vertical="center"/>
      <protection locked="0"/>
    </xf>
    <xf numFmtId="0" fontId="0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43" xfId="0" applyFont="1" applyFill="1" applyBorder="1" applyAlignment="1" applyProtection="1">
      <alignment horizontal="left" vertical="center"/>
      <protection locked="0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45" fillId="36" borderId="0" xfId="53" applyFont="1" applyFill="1" applyBorder="1" applyAlignment="1" applyProtection="1">
      <alignment vertical="top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0" fontId="7" fillId="36" borderId="0" xfId="53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46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49" fontId="18" fillId="36" borderId="44" xfId="54" applyNumberFormat="1" applyFont="1" applyFill="1" applyBorder="1" applyAlignment="1" applyProtection="1">
      <alignment horizontal="center" vertical="center"/>
      <protection locked="0"/>
    </xf>
    <xf numFmtId="49" fontId="19" fillId="36" borderId="0" xfId="54" applyNumberFormat="1" applyFont="1" applyFill="1" applyBorder="1" applyAlignment="1" applyProtection="1">
      <alignment vertical="center"/>
      <protection locked="0"/>
    </xf>
    <xf numFmtId="49" fontId="22" fillId="36" borderId="0" xfId="54" applyNumberFormat="1" applyFont="1" applyFill="1" applyBorder="1" applyAlignment="1" applyProtection="1">
      <alignment vertical="top" wrapText="1"/>
      <protection locked="0"/>
    </xf>
    <xf numFmtId="49" fontId="21" fillId="36" borderId="0" xfId="54" applyNumberFormat="1" applyFont="1" applyFill="1" applyBorder="1" applyAlignment="1" applyProtection="1">
      <alignment horizontal="right" vertical="center"/>
      <protection locked="0"/>
    </xf>
    <xf numFmtId="49" fontId="21" fillId="36" borderId="0" xfId="54" applyNumberFormat="1" applyFont="1" applyFill="1" applyBorder="1" applyAlignment="1" applyProtection="1">
      <alignment horizontal="left" vertical="top"/>
      <protection locked="0"/>
    </xf>
    <xf numFmtId="49" fontId="21" fillId="36" borderId="0" xfId="54" applyNumberFormat="1" applyFont="1" applyFill="1" applyBorder="1" applyAlignment="1" applyProtection="1">
      <alignment/>
      <protection locked="0"/>
    </xf>
    <xf numFmtId="49" fontId="24" fillId="36" borderId="0" xfId="54" applyNumberFormat="1" applyFont="1" applyFill="1" applyBorder="1" applyAlignment="1" applyProtection="1">
      <alignment/>
      <protection locked="0"/>
    </xf>
    <xf numFmtId="49" fontId="24" fillId="36" borderId="45" xfId="54" applyNumberFormat="1" applyFont="1" applyFill="1" applyBorder="1" applyAlignment="1" applyProtection="1">
      <alignment/>
      <protection locked="0"/>
    </xf>
    <xf numFmtId="49" fontId="7" fillId="36" borderId="45" xfId="54" applyNumberFormat="1" applyFont="1" applyFill="1" applyBorder="1" applyAlignment="1" applyProtection="1">
      <alignment horizontal="left" vertical="center"/>
      <protection locked="0"/>
    </xf>
    <xf numFmtId="49" fontId="21" fillId="36" borderId="0" xfId="54" applyNumberFormat="1" applyFont="1" applyFill="1" applyBorder="1" applyAlignment="1" applyProtection="1">
      <alignment vertical="center"/>
      <protection locked="0"/>
    </xf>
    <xf numFmtId="49" fontId="25" fillId="36" borderId="45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6" fillId="36" borderId="0" xfId="54" applyNumberFormat="1" applyFont="1" applyFill="1" applyBorder="1" applyAlignment="1" applyProtection="1">
      <alignment vertical="center"/>
      <protection locked="0"/>
    </xf>
    <xf numFmtId="49" fontId="21" fillId="36" borderId="0" xfId="54" applyNumberFormat="1" applyFont="1" applyFill="1" applyBorder="1" applyAlignment="1" applyProtection="1">
      <alignment horizontal="center" vertical="center"/>
      <protection locked="0"/>
    </xf>
    <xf numFmtId="49" fontId="23" fillId="36" borderId="0" xfId="54" applyNumberFormat="1" applyFont="1" applyFill="1" applyBorder="1" applyAlignment="1" applyProtection="1">
      <alignment horizontal="left" wrapText="1"/>
      <protection locked="0"/>
    </xf>
    <xf numFmtId="49" fontId="23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3" fillId="36" borderId="45" xfId="54" applyNumberFormat="1" applyFont="1" applyFill="1" applyBorder="1" applyAlignment="1" applyProtection="1">
      <alignment wrapText="1"/>
      <protection locked="0"/>
    </xf>
    <xf numFmtId="49" fontId="7" fillId="0" borderId="45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0" fontId="7" fillId="36" borderId="0" xfId="53" applyNumberFormat="1" applyFont="1" applyFill="1" applyBorder="1" applyAlignment="1" applyProtection="1">
      <alignment/>
      <protection locked="0"/>
    </xf>
    <xf numFmtId="0" fontId="21" fillId="36" borderId="0" xfId="53" applyFont="1" applyFill="1" applyBorder="1" applyAlignment="1" applyProtection="1">
      <alignment/>
      <protection locked="0"/>
    </xf>
    <xf numFmtId="49" fontId="15" fillId="0" borderId="0" xfId="54" applyNumberFormat="1" applyFont="1" applyAlignment="1">
      <alignment/>
      <protection/>
    </xf>
    <xf numFmtId="49" fontId="15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49" fontId="6" fillId="0" borderId="0" xfId="54" applyNumberFormat="1" applyFont="1" applyAlignment="1" applyProtection="1">
      <alignment wrapText="1"/>
      <protection locked="0"/>
    </xf>
    <xf numFmtId="0" fontId="15" fillId="0" borderId="0" xfId="0" applyFont="1" applyBorder="1" applyAlignment="1">
      <alignment/>
    </xf>
    <xf numFmtId="0" fontId="25" fillId="36" borderId="0" xfId="53" applyFont="1" applyFill="1" applyBorder="1" applyAlignment="1" applyProtection="1">
      <alignment horizontal="left"/>
      <protection locked="0"/>
    </xf>
    <xf numFmtId="49" fontId="4" fillId="0" borderId="0" xfId="54" applyNumberFormat="1" applyFont="1" applyBorder="1" applyAlignment="1" applyProtection="1">
      <alignment/>
      <protection locked="0"/>
    </xf>
    <xf numFmtId="49" fontId="6" fillId="0" borderId="45" xfId="54" applyNumberFormat="1" applyFont="1" applyBorder="1" applyAlignment="1" applyProtection="1">
      <alignment wrapText="1"/>
      <protection locked="0"/>
    </xf>
    <xf numFmtId="49" fontId="7" fillId="0" borderId="45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21" fillId="0" borderId="0" xfId="53" applyFont="1" applyBorder="1" applyAlignment="1" applyProtection="1">
      <alignment/>
      <protection locked="0"/>
    </xf>
    <xf numFmtId="49" fontId="27" fillId="0" borderId="0" xfId="54" applyNumberFormat="1" applyFont="1" applyBorder="1" applyAlignment="1" applyProtection="1">
      <alignment/>
      <protection locked="0"/>
    </xf>
    <xf numFmtId="49" fontId="7" fillId="0" borderId="45" xfId="54" applyNumberFormat="1" applyBorder="1">
      <alignment/>
      <protection/>
    </xf>
    <xf numFmtId="49" fontId="27" fillId="0" borderId="0" xfId="54" applyNumberFormat="1" applyFont="1" applyAlignment="1" applyProtection="1">
      <alignment/>
      <protection locked="0"/>
    </xf>
    <xf numFmtId="0" fontId="46" fillId="0" borderId="45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49" fontId="21" fillId="36" borderId="32" xfId="54" applyNumberFormat="1" applyFont="1" applyFill="1" applyBorder="1" applyAlignment="1" applyProtection="1">
      <alignment vertical="center"/>
      <protection locked="0"/>
    </xf>
    <xf numFmtId="49" fontId="21" fillId="36" borderId="20" xfId="54" applyNumberFormat="1" applyFont="1" applyFill="1" applyBorder="1" applyAlignment="1" applyProtection="1">
      <alignment vertical="center"/>
      <protection locked="0"/>
    </xf>
    <xf numFmtId="49" fontId="21" fillId="36" borderId="21" xfId="54" applyNumberFormat="1" applyFont="1" applyFill="1" applyBorder="1" applyAlignment="1" applyProtection="1">
      <alignment vertical="center"/>
      <protection locked="0"/>
    </xf>
    <xf numFmtId="49" fontId="25" fillId="36" borderId="0" xfId="54" applyNumberFormat="1" applyFont="1" applyFill="1" applyBorder="1" applyAlignment="1" applyProtection="1">
      <alignment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>
      <alignment horizontal="center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47" xfId="0" applyNumberFormat="1" applyFont="1" applyFill="1" applyBorder="1" applyAlignment="1">
      <alignment horizontal="center" vertical="center"/>
    </xf>
    <xf numFmtId="0" fontId="0" fillId="34" borderId="48" xfId="0" applyNumberFormat="1" applyFont="1" applyFill="1" applyBorder="1" applyAlignment="1">
      <alignment horizontal="center" vertical="center"/>
    </xf>
    <xf numFmtId="0" fontId="0" fillId="34" borderId="49" xfId="0" applyNumberFormat="1" applyFont="1" applyFill="1" applyBorder="1" applyAlignment="1">
      <alignment horizontal="center" vertical="center"/>
    </xf>
    <xf numFmtId="0" fontId="0" fillId="34" borderId="47" xfId="0" applyNumberFormat="1" applyFont="1" applyFill="1" applyBorder="1" applyAlignment="1" applyProtection="1">
      <alignment horizontal="center" vertical="center"/>
      <protection locked="0"/>
    </xf>
    <xf numFmtId="0" fontId="0" fillId="34" borderId="24" xfId="0" applyNumberFormat="1" applyFont="1" applyFill="1" applyBorder="1" applyAlignment="1">
      <alignment horizontal="center" vertical="center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50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/>
    </xf>
    <xf numFmtId="0" fontId="0" fillId="34" borderId="51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/>
    </xf>
    <xf numFmtId="0" fontId="0" fillId="34" borderId="41" xfId="0" applyNumberFormat="1" applyFont="1" applyFill="1" applyBorder="1" applyAlignment="1">
      <alignment horizontal="center" vertical="center"/>
    </xf>
    <xf numFmtId="172" fontId="0" fillId="34" borderId="41" xfId="0" applyNumberFormat="1" applyFont="1" applyFill="1" applyBorder="1" applyAlignment="1">
      <alignment horizontal="center" vertical="center"/>
    </xf>
    <xf numFmtId="0" fontId="0" fillId="34" borderId="52" xfId="0" applyNumberFormat="1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5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 wrapText="1"/>
    </xf>
    <xf numFmtId="0" fontId="0" fillId="34" borderId="19" xfId="0" applyNumberFormat="1" applyFont="1" applyFill="1" applyBorder="1" applyAlignment="1">
      <alignment vertical="center" wrapText="1"/>
    </xf>
    <xf numFmtId="0" fontId="0" fillId="34" borderId="25" xfId="0" applyNumberFormat="1" applyFont="1" applyFill="1" applyBorder="1" applyAlignment="1">
      <alignment vertical="center" wrapText="1"/>
    </xf>
    <xf numFmtId="0" fontId="0" fillId="34" borderId="22" xfId="0" applyNumberFormat="1" applyFont="1" applyFill="1" applyBorder="1" applyAlignment="1">
      <alignment vertical="center" wrapText="1"/>
    </xf>
    <xf numFmtId="0" fontId="0" fillId="34" borderId="54" xfId="0" applyNumberFormat="1" applyFont="1" applyFill="1" applyBorder="1" applyAlignment="1">
      <alignment vertical="center" wrapText="1"/>
    </xf>
    <xf numFmtId="0" fontId="0" fillId="34" borderId="55" xfId="0" applyNumberFormat="1" applyFont="1" applyFill="1" applyBorder="1" applyAlignment="1">
      <alignment vertical="center" wrapText="1"/>
    </xf>
    <xf numFmtId="0" fontId="0" fillId="34" borderId="56" xfId="0" applyNumberFormat="1" applyFont="1" applyFill="1" applyBorder="1" applyAlignment="1">
      <alignment vertical="center" wrapText="1"/>
    </xf>
    <xf numFmtId="0" fontId="0" fillId="34" borderId="57" xfId="0" applyNumberFormat="1" applyFont="1" applyFill="1" applyBorder="1" applyAlignment="1">
      <alignment vertical="center" wrapText="1"/>
    </xf>
    <xf numFmtId="0" fontId="0" fillId="34" borderId="58" xfId="0" applyNumberFormat="1" applyFont="1" applyFill="1" applyBorder="1" applyAlignment="1">
      <alignment vertical="center"/>
    </xf>
    <xf numFmtId="0" fontId="0" fillId="34" borderId="59" xfId="0" applyNumberFormat="1" applyFont="1" applyFill="1" applyBorder="1" applyAlignment="1">
      <alignment vertical="center"/>
    </xf>
    <xf numFmtId="0" fontId="0" fillId="34" borderId="57" xfId="0" applyNumberFormat="1" applyFont="1" applyFill="1" applyBorder="1" applyAlignment="1">
      <alignment vertical="center"/>
    </xf>
    <xf numFmtId="49" fontId="23" fillId="0" borderId="0" xfId="54" applyNumberFormat="1" applyFont="1" applyAlignment="1" applyProtection="1">
      <alignment vertical="top" wrapText="1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7" fillId="36" borderId="0" xfId="53" applyFont="1" applyFill="1" applyBorder="1" applyAlignment="1" applyProtection="1">
      <alignment horizontal="center" vertical="top"/>
      <protection locked="0"/>
    </xf>
    <xf numFmtId="0" fontId="47" fillId="36" borderId="0" xfId="53" applyFont="1" applyFill="1" applyBorder="1" applyAlignment="1" applyProtection="1">
      <alignment horizontal="center" wrapText="1"/>
      <protection locked="0"/>
    </xf>
    <xf numFmtId="49" fontId="17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21" fillId="36" borderId="0" xfId="54" applyNumberFormat="1" applyFont="1" applyFill="1" applyBorder="1" applyAlignment="1" applyProtection="1">
      <alignment horizontal="left" vertical="top" wrapText="1"/>
      <protection locked="0"/>
    </xf>
    <xf numFmtId="49" fontId="20" fillId="36" borderId="0" xfId="54" applyNumberFormat="1" applyFont="1" applyFill="1" applyBorder="1" applyAlignment="1" applyProtection="1">
      <alignment horizontal="left" vertical="top" wrapText="1"/>
      <protection locked="0"/>
    </xf>
    <xf numFmtId="49" fontId="20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7" fillId="0" borderId="45" xfId="54" applyNumberFormat="1" applyBorder="1" applyAlignment="1">
      <alignment horizontal="center"/>
      <protection/>
    </xf>
    <xf numFmtId="49" fontId="15" fillId="0" borderId="0" xfId="54" applyNumberFormat="1" applyFont="1" applyAlignment="1" applyProtection="1">
      <alignment horizontal="center" wrapText="1"/>
      <protection locked="0"/>
    </xf>
    <xf numFmtId="0" fontId="46" fillId="0" borderId="45" xfId="0" applyFont="1" applyBorder="1" applyAlignment="1">
      <alignment horizontal="center" vertical="center"/>
    </xf>
    <xf numFmtId="49" fontId="7" fillId="0" borderId="45" xfId="54" applyNumberFormat="1" applyFont="1" applyBorder="1" applyAlignment="1" applyProtection="1">
      <alignment horizontal="center" vertical="center" wrapText="1"/>
      <protection locked="0"/>
    </xf>
    <xf numFmtId="49" fontId="23" fillId="36" borderId="45" xfId="54" applyNumberFormat="1" applyFont="1" applyFill="1" applyBorder="1" applyAlignment="1" applyProtection="1">
      <alignment horizontal="center" vertical="top" wrapText="1"/>
      <protection locked="0"/>
    </xf>
    <xf numFmtId="49" fontId="23" fillId="0" borderId="20" xfId="54" applyNumberFormat="1" applyFont="1" applyFill="1" applyBorder="1" applyAlignment="1" applyProtection="1">
      <alignment horizontal="center" vertical="top" wrapText="1"/>
      <protection locked="0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21" fillId="36" borderId="0" xfId="54" applyNumberFormat="1" applyFont="1" applyFill="1" applyBorder="1" applyAlignment="1" applyProtection="1">
      <alignment horizontal="center" vertical="center"/>
      <protection locked="0"/>
    </xf>
    <xf numFmtId="49" fontId="23" fillId="36" borderId="0" xfId="54" applyNumberFormat="1" applyFont="1" applyFill="1" applyBorder="1" applyAlignment="1" applyProtection="1">
      <alignment horizontal="left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4" fillId="34" borderId="60" xfId="0" applyNumberFormat="1" applyFont="1" applyFill="1" applyBorder="1" applyAlignment="1">
      <alignment horizontal="right" vertical="center"/>
    </xf>
    <xf numFmtId="0" fontId="5" fillId="34" borderId="60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3" borderId="32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6" xfId="0" applyNumberFormat="1" applyFont="1" applyFill="1" applyBorder="1" applyAlignment="1">
      <alignment horizontal="right" vertical="center"/>
    </xf>
    <xf numFmtId="0" fontId="5" fillId="34" borderId="4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54" xfId="0" applyNumberFormat="1" applyFont="1" applyFill="1" applyBorder="1" applyAlignment="1">
      <alignment horizontal="left" vertical="center"/>
    </xf>
    <xf numFmtId="0" fontId="8" fillId="34" borderId="57" xfId="0" applyNumberFormat="1" applyFont="1" applyFill="1" applyBorder="1" applyAlignment="1">
      <alignment horizontal="left" vertical="center"/>
    </xf>
    <xf numFmtId="0" fontId="8" fillId="34" borderId="61" xfId="0" applyNumberFormat="1" applyFont="1" applyFill="1" applyBorder="1" applyAlignment="1">
      <alignment horizontal="left" vertical="center"/>
    </xf>
    <xf numFmtId="0" fontId="8" fillId="34" borderId="62" xfId="0" applyNumberFormat="1" applyFont="1" applyFill="1" applyBorder="1" applyAlignment="1">
      <alignment horizontal="left" vertical="center"/>
    </xf>
    <xf numFmtId="0" fontId="0" fillId="34" borderId="57" xfId="0" applyNumberFormat="1" applyFont="1" applyFill="1" applyBorder="1" applyAlignment="1">
      <alignment horizontal="left" vertical="center"/>
    </xf>
    <xf numFmtId="0" fontId="6" fillId="34" borderId="45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PageLayoutView="0" workbookViewId="0" topLeftCell="A1">
      <selection activeCell="I13" sqref="I13:AB13"/>
    </sheetView>
  </sheetViews>
  <sheetFormatPr defaultColWidth="9.33203125" defaultRowHeight="10.5"/>
  <cols>
    <col min="1" max="1" width="15.5" style="0" customWidth="1"/>
    <col min="2" max="2" width="15" style="0" customWidth="1"/>
    <col min="3" max="3" width="2.66015625" style="0" customWidth="1"/>
    <col min="4" max="4" width="7.66015625" style="0" customWidth="1"/>
    <col min="6" max="6" width="11.16015625" style="0" customWidth="1"/>
    <col min="7" max="7" width="6" style="0" customWidth="1"/>
    <col min="8" max="8" width="4.16015625" style="0" customWidth="1"/>
    <col min="9" max="9" width="6.16015625" style="0" customWidth="1"/>
    <col min="10" max="10" width="2" style="0" customWidth="1"/>
    <col min="11" max="11" width="10" style="0" customWidth="1"/>
    <col min="12" max="12" width="2.66015625" style="0" customWidth="1"/>
    <col min="14" max="14" width="6.5" style="0" customWidth="1"/>
    <col min="15" max="15" width="11" style="0" customWidth="1"/>
    <col min="17" max="17" width="5.5" style="0" customWidth="1"/>
    <col min="18" max="18" width="4.5" style="0" customWidth="1"/>
    <col min="19" max="19" width="6.66015625" style="0" customWidth="1"/>
    <col min="20" max="20" width="3.83203125" style="0" customWidth="1"/>
    <col min="21" max="21" width="4.5" style="0" customWidth="1"/>
    <col min="22" max="22" width="7.83203125" style="0" customWidth="1"/>
    <col min="23" max="23" width="6.83203125" style="0" customWidth="1"/>
    <col min="24" max="24" width="1.5" style="0" customWidth="1"/>
    <col min="25" max="25" width="6.66015625" style="0" customWidth="1"/>
    <col min="26" max="26" width="4.83203125" style="0" customWidth="1"/>
    <col min="27" max="27" width="4.5" style="0" customWidth="1"/>
  </cols>
  <sheetData>
    <row r="1" spans="1:28" ht="15">
      <c r="A1" s="134"/>
      <c r="B1" s="226" t="s">
        <v>75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134"/>
    </row>
    <row r="2" spans="1:28" ht="15">
      <c r="A2" s="134"/>
      <c r="B2" s="226" t="s">
        <v>76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135"/>
      <c r="Y2" s="135"/>
      <c r="Z2" s="135"/>
      <c r="AA2" s="135"/>
      <c r="AB2" s="134"/>
    </row>
    <row r="3" spans="1:28" ht="15">
      <c r="A3" s="134"/>
      <c r="B3" s="135"/>
      <c r="C3" s="135"/>
      <c r="D3" s="135"/>
      <c r="E3" s="135"/>
      <c r="F3" s="135"/>
      <c r="G3" s="226" t="s">
        <v>77</v>
      </c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135"/>
      <c r="T3" s="135"/>
      <c r="U3" s="135"/>
      <c r="V3" s="135"/>
      <c r="W3" s="135"/>
      <c r="X3" s="135"/>
      <c r="Y3" s="135"/>
      <c r="Z3" s="135"/>
      <c r="AA3" s="135"/>
      <c r="AB3" s="134"/>
    </row>
    <row r="4" spans="1:28" ht="15">
      <c r="A4" s="134"/>
      <c r="B4" s="135"/>
      <c r="C4" s="135"/>
      <c r="D4" s="135"/>
      <c r="E4" s="135"/>
      <c r="F4" s="135"/>
      <c r="G4" s="135"/>
      <c r="H4" s="135"/>
      <c r="I4" s="135"/>
      <c r="J4" s="226" t="s">
        <v>78</v>
      </c>
      <c r="K4" s="226"/>
      <c r="L4" s="226"/>
      <c r="M4" s="226"/>
      <c r="N4" s="226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4"/>
    </row>
    <row r="5" spans="1:28" ht="18.75">
      <c r="A5" s="227"/>
      <c r="B5" s="227"/>
      <c r="C5" s="227"/>
      <c r="D5" s="227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6"/>
      <c r="S5" s="136"/>
      <c r="T5" s="137" t="s">
        <v>79</v>
      </c>
      <c r="U5" s="137"/>
      <c r="V5" s="137"/>
      <c r="W5" s="137"/>
      <c r="X5" s="137"/>
      <c r="Y5" s="137"/>
      <c r="Z5" s="138"/>
      <c r="AA5" s="139"/>
      <c r="AB5" s="134"/>
    </row>
    <row r="6" spans="1:28" ht="22.5" customHeight="1">
      <c r="A6" s="228" t="s">
        <v>80</v>
      </c>
      <c r="B6" s="228"/>
      <c r="C6" s="228"/>
      <c r="D6" s="228"/>
      <c r="E6" s="228"/>
      <c r="F6" s="228"/>
      <c r="G6" s="134"/>
      <c r="H6" s="134"/>
      <c r="I6" s="229" t="s">
        <v>81</v>
      </c>
      <c r="J6" s="229"/>
      <c r="K6" s="229"/>
      <c r="L6" s="229"/>
      <c r="M6" s="229"/>
      <c r="N6" s="229"/>
      <c r="O6" s="229"/>
      <c r="P6" s="229"/>
      <c r="Q6" s="140"/>
      <c r="R6" s="140"/>
      <c r="S6" s="140"/>
      <c r="T6" s="141" t="s">
        <v>105</v>
      </c>
      <c r="U6" s="141"/>
      <c r="V6" s="240"/>
      <c r="W6" s="240"/>
      <c r="X6" s="187"/>
      <c r="Y6" s="187" t="s">
        <v>82</v>
      </c>
      <c r="Z6" s="188"/>
      <c r="AA6" s="188"/>
      <c r="AB6" s="140"/>
    </row>
    <row r="7" spans="1:28" ht="11.25" customHeight="1">
      <c r="A7" s="228" t="s">
        <v>83</v>
      </c>
      <c r="B7" s="228"/>
      <c r="C7" s="228"/>
      <c r="D7" s="228"/>
      <c r="E7" s="228"/>
      <c r="F7" s="228"/>
      <c r="G7" s="134"/>
      <c r="H7" s="134"/>
      <c r="I7" s="142"/>
      <c r="J7" s="142"/>
      <c r="K7" s="142"/>
      <c r="L7" s="142"/>
      <c r="M7" s="142"/>
      <c r="N7" s="142"/>
      <c r="O7" s="142"/>
      <c r="P7" s="142"/>
      <c r="Q7" s="134"/>
      <c r="R7" s="143"/>
      <c r="S7" s="143"/>
      <c r="T7" s="144" t="s">
        <v>113</v>
      </c>
      <c r="U7" s="144"/>
      <c r="V7" s="144"/>
      <c r="W7" s="144"/>
      <c r="X7" s="144"/>
      <c r="Y7" s="144"/>
      <c r="Z7" s="144"/>
      <c r="AA7" s="145"/>
      <c r="AB7" s="134"/>
    </row>
    <row r="8" spans="1:28" ht="15.75">
      <c r="A8" s="230"/>
      <c r="B8" s="230"/>
      <c r="C8" s="230"/>
      <c r="D8" s="134"/>
      <c r="E8" s="134"/>
      <c r="F8" s="146"/>
      <c r="G8" s="231" t="s">
        <v>84</v>
      </c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146"/>
      <c r="T8" s="232" t="s">
        <v>85</v>
      </c>
      <c r="U8" s="232"/>
      <c r="V8" s="232"/>
      <c r="W8" s="232"/>
      <c r="X8" s="232"/>
      <c r="Y8" s="232"/>
      <c r="Z8" s="147"/>
      <c r="AA8" s="147"/>
      <c r="AB8" s="134"/>
    </row>
    <row r="9" spans="1:28" ht="11.25" thickBot="1">
      <c r="A9" s="134"/>
      <c r="B9" s="134"/>
      <c r="C9" s="134"/>
      <c r="D9" s="148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42"/>
      <c r="Q9" s="134"/>
      <c r="R9" s="134"/>
      <c r="S9" s="134"/>
      <c r="T9" s="142"/>
      <c r="U9" s="142"/>
      <c r="V9" s="142"/>
      <c r="W9" s="142"/>
      <c r="X9" s="142"/>
      <c r="Y9" s="142"/>
      <c r="Z9" s="142"/>
      <c r="AA9" s="142"/>
      <c r="AB9" s="134"/>
    </row>
    <row r="10" spans="1:28" ht="16.5" thickBot="1">
      <c r="A10" s="134"/>
      <c r="B10" s="149" t="s">
        <v>109</v>
      </c>
      <c r="C10" s="150"/>
      <c r="D10" s="148"/>
      <c r="E10" s="134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134"/>
      <c r="W10" s="134"/>
      <c r="X10" s="134"/>
      <c r="Y10" s="134"/>
      <c r="Z10" s="134"/>
      <c r="AA10" s="134"/>
      <c r="AB10" s="134"/>
    </row>
    <row r="11" spans="1:28" ht="10.5">
      <c r="A11" s="134"/>
      <c r="B11" s="134"/>
      <c r="C11" s="134"/>
      <c r="D11" s="134"/>
      <c r="E11" s="150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 ht="17.25" customHeight="1">
      <c r="A12" s="134"/>
      <c r="B12" s="234" t="s">
        <v>111</v>
      </c>
      <c r="C12" s="234"/>
      <c r="D12" s="234"/>
      <c r="E12" s="234"/>
      <c r="F12" s="234"/>
      <c r="G12" s="234"/>
      <c r="H12" s="234"/>
      <c r="I12" s="236" t="s">
        <v>110</v>
      </c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142"/>
      <c r="AB12" s="134"/>
    </row>
    <row r="13" spans="1:28" ht="18.75" customHeight="1">
      <c r="A13" s="142"/>
      <c r="B13" s="234" t="s">
        <v>86</v>
      </c>
      <c r="C13" s="234"/>
      <c r="D13" s="234"/>
      <c r="E13" s="234"/>
      <c r="F13" s="234"/>
      <c r="G13" s="234"/>
      <c r="H13" s="234"/>
      <c r="I13" s="235" t="s">
        <v>107</v>
      </c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</row>
    <row r="14" spans="1:28" ht="12.75">
      <c r="A14" s="152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</row>
    <row r="15" spans="1:28" ht="12.75">
      <c r="A15" s="153" t="s">
        <v>87</v>
      </c>
      <c r="B15" s="242" t="s">
        <v>106</v>
      </c>
      <c r="C15" s="242"/>
      <c r="D15" s="242"/>
      <c r="E15" s="242"/>
      <c r="F15" s="242"/>
      <c r="G15" s="242"/>
      <c r="H15" s="242"/>
      <c r="I15" s="242"/>
      <c r="J15" s="242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</row>
    <row r="16" spans="1:28" ht="12.75">
      <c r="A16" s="153" t="s">
        <v>88</v>
      </c>
      <c r="B16" s="243" t="s">
        <v>112</v>
      </c>
      <c r="C16" s="243"/>
      <c r="D16" s="243"/>
      <c r="E16" s="243"/>
      <c r="F16" s="243"/>
      <c r="G16" s="243"/>
      <c r="H16" s="243"/>
      <c r="I16" s="243"/>
      <c r="J16" s="243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</row>
    <row r="17" spans="1:28" ht="10.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</row>
    <row r="18" spans="1:28" ht="14.25">
      <c r="A18" s="189" t="s">
        <v>89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1"/>
      <c r="L18" s="134"/>
      <c r="M18" s="154" t="s">
        <v>90</v>
      </c>
      <c r="N18" s="154"/>
      <c r="O18" s="154"/>
      <c r="P18" s="154"/>
      <c r="Q18" s="154"/>
      <c r="R18" s="154"/>
      <c r="S18" s="154"/>
      <c r="T18" s="155"/>
      <c r="U18" s="156"/>
      <c r="V18" s="157" t="s">
        <v>91</v>
      </c>
      <c r="W18" s="157"/>
      <c r="X18" s="134"/>
      <c r="Y18" s="134"/>
      <c r="Z18" s="134"/>
      <c r="AA18" s="134"/>
      <c r="AB18" s="134"/>
    </row>
    <row r="19" spans="1:28" ht="12.75">
      <c r="A19" s="189" t="s">
        <v>104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1"/>
      <c r="L19" s="134"/>
      <c r="M19" s="158" t="s">
        <v>92</v>
      </c>
      <c r="N19" s="158"/>
      <c r="O19" s="158"/>
      <c r="P19" s="158"/>
      <c r="Q19" s="158"/>
      <c r="R19" s="158"/>
      <c r="S19" s="158"/>
      <c r="T19" s="142"/>
      <c r="U19" s="159" t="s">
        <v>93</v>
      </c>
      <c r="V19" s="159"/>
      <c r="W19" s="159"/>
      <c r="X19" s="192"/>
      <c r="Y19" s="192"/>
      <c r="Z19" s="134"/>
      <c r="AA19" s="134"/>
      <c r="AB19" s="134"/>
    </row>
    <row r="20" spans="1:28" ht="10.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34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60"/>
      <c r="AA20" s="160"/>
      <c r="AB20" s="134"/>
    </row>
    <row r="21" spans="1:28" ht="10.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34"/>
      <c r="M21" s="244"/>
      <c r="N21" s="244"/>
      <c r="O21" s="244"/>
      <c r="P21" s="244"/>
      <c r="Q21" s="244"/>
      <c r="R21" s="244"/>
      <c r="S21" s="244"/>
      <c r="T21" s="244"/>
      <c r="U21" s="134"/>
      <c r="V21" s="134"/>
      <c r="W21" s="134"/>
      <c r="X21" s="134"/>
      <c r="Y21" s="134"/>
      <c r="Z21" s="134"/>
      <c r="AA21" s="134"/>
      <c r="AB21" s="134"/>
    </row>
    <row r="22" spans="1:28" ht="10.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</row>
    <row r="23" spans="1:28" ht="10.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</row>
    <row r="24" spans="1:28" ht="10.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</row>
    <row r="25" spans="1:28" ht="10.5">
      <c r="A25" s="134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</row>
    <row r="26" spans="1:28" ht="15.75">
      <c r="A26" s="161" t="s">
        <v>94</v>
      </c>
      <c r="B26" s="162"/>
      <c r="C26" s="245"/>
      <c r="D26" s="245"/>
      <c r="E26" s="245"/>
      <c r="F26" s="245"/>
      <c r="G26" s="245"/>
      <c r="H26" s="245"/>
      <c r="I26" s="245"/>
      <c r="J26" s="245"/>
      <c r="K26" s="245"/>
      <c r="L26" s="134"/>
      <c r="M26" s="142"/>
      <c r="N26" s="161"/>
      <c r="O26" s="161"/>
      <c r="P26" s="161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</row>
    <row r="27" spans="1:28" ht="12.75">
      <c r="A27" s="246" t="s">
        <v>95</v>
      </c>
      <c r="B27" s="246"/>
      <c r="C27" s="246"/>
      <c r="D27" s="246"/>
      <c r="E27" s="246"/>
      <c r="F27" s="246"/>
      <c r="G27" s="164"/>
      <c r="H27" s="164"/>
      <c r="I27" s="165"/>
      <c r="J27" s="165"/>
      <c r="K27" s="165"/>
      <c r="L27" s="134"/>
      <c r="M27" s="164"/>
      <c r="N27" s="164"/>
      <c r="O27" s="164"/>
      <c r="P27" s="164"/>
      <c r="Q27" s="164"/>
      <c r="R27" s="164"/>
      <c r="S27" s="164"/>
      <c r="T27" s="164"/>
      <c r="U27" s="165"/>
      <c r="V27" s="165"/>
      <c r="W27" s="154"/>
      <c r="X27" s="154"/>
      <c r="Y27" s="154"/>
      <c r="Z27" s="154"/>
      <c r="AA27" s="154"/>
      <c r="AB27" s="154"/>
    </row>
    <row r="28" spans="1:28" ht="12.75">
      <c r="A28" s="246"/>
      <c r="B28" s="246"/>
      <c r="C28" s="246"/>
      <c r="D28" s="246"/>
      <c r="E28" s="246"/>
      <c r="F28" s="246"/>
      <c r="G28" s="166"/>
      <c r="H28" s="166"/>
      <c r="I28" s="167"/>
      <c r="J28" s="168" t="s">
        <v>96</v>
      </c>
      <c r="K28" s="241" t="s">
        <v>97</v>
      </c>
      <c r="L28" s="241"/>
      <c r="M28" s="241"/>
      <c r="N28" s="241"/>
      <c r="O28" s="164" t="s">
        <v>96</v>
      </c>
      <c r="P28" s="164"/>
      <c r="Q28" s="164"/>
      <c r="R28" s="164"/>
      <c r="S28" s="164"/>
      <c r="T28" s="164"/>
      <c r="U28" s="169"/>
      <c r="V28" s="169"/>
      <c r="W28" s="169"/>
      <c r="X28" s="170"/>
      <c r="Y28" s="170"/>
      <c r="Z28" s="170"/>
      <c r="AA28" s="170"/>
      <c r="AB28" s="154"/>
    </row>
    <row r="29" spans="1:28" ht="12.75">
      <c r="A29" s="163"/>
      <c r="B29" s="163"/>
      <c r="C29" s="163"/>
      <c r="D29" s="163"/>
      <c r="E29" s="163"/>
      <c r="F29" s="171"/>
      <c r="G29" s="239" t="s">
        <v>98</v>
      </c>
      <c r="H29" s="239"/>
      <c r="I29" s="239"/>
      <c r="J29" s="239"/>
      <c r="K29" s="239"/>
      <c r="L29" s="239"/>
      <c r="M29" s="239"/>
      <c r="N29" s="239"/>
      <c r="O29" s="172"/>
      <c r="P29" s="164"/>
      <c r="Q29" s="164"/>
      <c r="R29" s="164"/>
      <c r="S29" s="164"/>
      <c r="T29" s="164"/>
      <c r="U29" s="169"/>
      <c r="V29" s="169"/>
      <c r="W29" s="169"/>
      <c r="X29" s="170"/>
      <c r="Y29" s="170"/>
      <c r="Z29" s="170"/>
      <c r="AA29" s="170"/>
      <c r="AB29" s="154"/>
    </row>
    <row r="30" spans="1:28" ht="6.75" customHeight="1">
      <c r="A30" s="237" t="s">
        <v>99</v>
      </c>
      <c r="B30" s="237"/>
      <c r="C30" s="237"/>
      <c r="D30" s="237"/>
      <c r="E30" s="237"/>
      <c r="F30" s="237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4"/>
      <c r="R30" s="174"/>
      <c r="S30" s="174"/>
      <c r="T30" s="174"/>
      <c r="U30" s="175"/>
      <c r="V30" s="175"/>
      <c r="W30" s="175"/>
      <c r="X30" s="175"/>
      <c r="Y30" s="175"/>
      <c r="Z30" s="175"/>
      <c r="AA30" s="176"/>
      <c r="AB30" s="177"/>
    </row>
    <row r="31" spans="1:28" ht="12.75">
      <c r="A31" s="237"/>
      <c r="B31" s="237"/>
      <c r="C31" s="237"/>
      <c r="D31" s="237"/>
      <c r="E31" s="237"/>
      <c r="F31" s="237"/>
      <c r="G31" s="178"/>
      <c r="H31" s="178"/>
      <c r="I31" s="179"/>
      <c r="J31" s="180" t="s">
        <v>96</v>
      </c>
      <c r="K31" s="238" t="s">
        <v>100</v>
      </c>
      <c r="L31" s="238"/>
      <c r="M31" s="238"/>
      <c r="N31" s="238"/>
      <c r="O31" s="181" t="s">
        <v>96</v>
      </c>
      <c r="P31" s="174"/>
      <c r="Q31" s="174"/>
      <c r="R31" s="174"/>
      <c r="S31" s="174"/>
      <c r="T31" s="174"/>
      <c r="U31" s="182"/>
      <c r="V31" s="182"/>
      <c r="W31" s="182"/>
      <c r="X31" s="183"/>
      <c r="Y31" s="183"/>
      <c r="Z31" s="183"/>
      <c r="AA31" s="183"/>
      <c r="AB31" s="184"/>
    </row>
    <row r="32" spans="1:28" ht="12.75">
      <c r="A32" s="142"/>
      <c r="B32" s="142"/>
      <c r="C32" s="142"/>
      <c r="D32" s="142"/>
      <c r="E32" s="142"/>
      <c r="F32" s="171"/>
      <c r="G32" s="239" t="s">
        <v>98</v>
      </c>
      <c r="H32" s="239"/>
      <c r="I32" s="239"/>
      <c r="J32" s="239"/>
      <c r="K32" s="239"/>
      <c r="L32" s="239"/>
      <c r="M32" s="239"/>
      <c r="N32" s="239"/>
      <c r="O32" s="171"/>
      <c r="P32" s="174"/>
      <c r="Q32" s="174"/>
      <c r="R32" s="174"/>
      <c r="S32" s="174"/>
      <c r="T32" s="174"/>
      <c r="U32" s="175"/>
      <c r="V32" s="175"/>
      <c r="W32" s="175"/>
      <c r="X32" s="175"/>
      <c r="Y32" s="175"/>
      <c r="Z32" s="175"/>
      <c r="AA32" s="176"/>
      <c r="AB32" s="184"/>
    </row>
    <row r="33" spans="1:28" ht="12.75">
      <c r="A33" s="237" t="s">
        <v>101</v>
      </c>
      <c r="B33" s="237"/>
      <c r="C33" s="237"/>
      <c r="D33" s="237"/>
      <c r="E33" s="237"/>
      <c r="F33" s="237"/>
      <c r="G33" s="178"/>
      <c r="H33" s="178"/>
      <c r="I33" s="185"/>
      <c r="J33" s="180" t="s">
        <v>96</v>
      </c>
      <c r="K33" s="238" t="s">
        <v>102</v>
      </c>
      <c r="L33" s="238"/>
      <c r="M33" s="238"/>
      <c r="N33" s="238"/>
      <c r="O33" s="181" t="s">
        <v>96</v>
      </c>
      <c r="P33" s="174"/>
      <c r="Q33" s="174"/>
      <c r="R33" s="174"/>
      <c r="S33" s="174"/>
      <c r="T33" s="174"/>
      <c r="U33" s="182"/>
      <c r="V33" s="182"/>
      <c r="W33" s="182"/>
      <c r="X33" s="183"/>
      <c r="Y33" s="183"/>
      <c r="Z33" s="183"/>
      <c r="AA33" s="183"/>
      <c r="AB33" s="184"/>
    </row>
    <row r="34" spans="1:28" ht="12.75">
      <c r="A34" s="174"/>
      <c r="B34" s="174"/>
      <c r="C34" s="174"/>
      <c r="D34" s="174"/>
      <c r="E34" s="174"/>
      <c r="F34" s="172"/>
      <c r="G34" s="239" t="s">
        <v>98</v>
      </c>
      <c r="H34" s="239"/>
      <c r="I34" s="239"/>
      <c r="J34" s="239"/>
      <c r="K34" s="239"/>
      <c r="L34" s="239"/>
      <c r="M34" s="239"/>
      <c r="N34" s="239"/>
      <c r="O34" s="172"/>
      <c r="P34" s="174"/>
      <c r="Q34" s="174"/>
      <c r="R34" s="174"/>
      <c r="S34" s="174"/>
      <c r="T34" s="174"/>
      <c r="U34" s="175"/>
      <c r="V34" s="175"/>
      <c r="W34" s="175"/>
      <c r="X34" s="175"/>
      <c r="Y34" s="175"/>
      <c r="Z34" s="175"/>
      <c r="AA34" s="176"/>
      <c r="AB34" s="184"/>
    </row>
    <row r="35" spans="1:28" ht="12.75">
      <c r="A35" s="237" t="s">
        <v>103</v>
      </c>
      <c r="B35" s="237"/>
      <c r="C35" s="237"/>
      <c r="D35" s="237"/>
      <c r="E35" s="237"/>
      <c r="F35" s="142"/>
      <c r="G35" s="185"/>
      <c r="H35" s="185"/>
      <c r="I35" s="185"/>
      <c r="J35" s="180" t="s">
        <v>96</v>
      </c>
      <c r="K35" s="238" t="s">
        <v>108</v>
      </c>
      <c r="L35" s="238"/>
      <c r="M35" s="238"/>
      <c r="N35" s="238"/>
      <c r="O35" s="181" t="s">
        <v>96</v>
      </c>
      <c r="P35" s="174"/>
      <c r="Q35" s="174"/>
      <c r="R35" s="174"/>
      <c r="S35" s="174"/>
      <c r="T35" s="174"/>
      <c r="U35" s="182"/>
      <c r="V35" s="182"/>
      <c r="W35" s="182"/>
      <c r="X35" s="183"/>
      <c r="Y35" s="183"/>
      <c r="Z35" s="183"/>
      <c r="AA35" s="183"/>
      <c r="AB35" s="184"/>
    </row>
    <row r="36" spans="1:28" ht="12.75">
      <c r="A36" s="142"/>
      <c r="B36" s="174"/>
      <c r="C36" s="174"/>
      <c r="D36" s="174"/>
      <c r="E36" s="174"/>
      <c r="F36" s="172"/>
      <c r="G36" s="239" t="s">
        <v>98</v>
      </c>
      <c r="H36" s="239"/>
      <c r="I36" s="239"/>
      <c r="J36" s="239"/>
      <c r="K36" s="239"/>
      <c r="L36" s="239"/>
      <c r="M36" s="239"/>
      <c r="N36" s="239"/>
      <c r="O36" s="172"/>
      <c r="P36" s="174"/>
      <c r="Q36" s="174"/>
      <c r="R36" s="174"/>
      <c r="S36" s="174"/>
      <c r="T36" s="174"/>
      <c r="U36" s="144"/>
      <c r="V36" s="144"/>
      <c r="W36" s="144"/>
      <c r="X36" s="144"/>
      <c r="Y36" s="144"/>
      <c r="Z36" s="144"/>
      <c r="AA36" s="176"/>
      <c r="AB36" s="186"/>
    </row>
    <row r="39" spans="6:14" ht="11.25">
      <c r="F39" s="172"/>
      <c r="G39" s="239"/>
      <c r="H39" s="239"/>
      <c r="I39" s="239"/>
      <c r="J39" s="239"/>
      <c r="K39" s="239"/>
      <c r="L39" s="239"/>
      <c r="M39" s="239"/>
      <c r="N39" s="239"/>
    </row>
  </sheetData>
  <sheetProtection/>
  <mergeCells count="35">
    <mergeCell ref="G36:N36"/>
    <mergeCell ref="M21:Q21"/>
    <mergeCell ref="R21:T21"/>
    <mergeCell ref="C26:K26"/>
    <mergeCell ref="A27:F28"/>
    <mergeCell ref="G39:N39"/>
    <mergeCell ref="G29:N29"/>
    <mergeCell ref="A30:F31"/>
    <mergeCell ref="K31:N31"/>
    <mergeCell ref="G32:N32"/>
    <mergeCell ref="A33:F33"/>
    <mergeCell ref="K33:N33"/>
    <mergeCell ref="G34:N34"/>
    <mergeCell ref="A35:E35"/>
    <mergeCell ref="K35:N35"/>
    <mergeCell ref="V6:W6"/>
    <mergeCell ref="K28:N28"/>
    <mergeCell ref="B15:J15"/>
    <mergeCell ref="B16:J16"/>
    <mergeCell ref="A7:F7"/>
    <mergeCell ref="A8:C8"/>
    <mergeCell ref="G8:R8"/>
    <mergeCell ref="T8:Y8"/>
    <mergeCell ref="F10:U10"/>
    <mergeCell ref="B13:H13"/>
    <mergeCell ref="I13:AB13"/>
    <mergeCell ref="I12:Z12"/>
    <mergeCell ref="B12:H12"/>
    <mergeCell ref="B1:AA1"/>
    <mergeCell ref="B2:W2"/>
    <mergeCell ref="G3:R3"/>
    <mergeCell ref="J4:N4"/>
    <mergeCell ref="A5:D5"/>
    <mergeCell ref="A6:F6"/>
    <mergeCell ref="I6:P6"/>
  </mergeCells>
  <printOptions/>
  <pageMargins left="0.7" right="0.7" top="0.75" bottom="0.75" header="0.3" footer="0.3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L30"/>
  <sheetViews>
    <sheetView tabSelected="1" zoomScalePageLayoutView="0" workbookViewId="0" topLeftCell="B1">
      <selection activeCell="S39" sqref="S39"/>
    </sheetView>
  </sheetViews>
  <sheetFormatPr defaultColWidth="14.66015625" defaultRowHeight="14.25" customHeight="1"/>
  <cols>
    <col min="1" max="1" width="0" style="0" hidden="1" customWidth="1"/>
    <col min="2" max="2" width="13.33203125" style="0" customWidth="1"/>
    <col min="3" max="3" width="41" style="0" customWidth="1"/>
    <col min="4" max="4" width="5.5" style="0" customWidth="1"/>
    <col min="5" max="5" width="6.83203125" style="0" customWidth="1"/>
    <col min="6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5.83203125" style="0" customWidth="1"/>
    <col min="63" max="63" width="5.5" style="0" customWidth="1"/>
    <col min="64" max="64" width="26.5" style="0" customWidth="1"/>
  </cols>
  <sheetData>
    <row r="1" spans="1:64" ht="14.25" customHeight="1">
      <c r="A1" s="3"/>
      <c r="B1" s="273" t="s">
        <v>114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</row>
    <row r="2" spans="1:64" ht="12.75" customHeight="1">
      <c r="A2" s="2"/>
      <c r="B2" s="261" t="s">
        <v>12</v>
      </c>
      <c r="C2" s="261" t="s">
        <v>13</v>
      </c>
      <c r="D2" s="262" t="s">
        <v>26</v>
      </c>
      <c r="E2" s="262"/>
      <c r="F2" s="262"/>
      <c r="G2" s="262" t="s">
        <v>27</v>
      </c>
      <c r="H2" s="262"/>
      <c r="I2" s="262"/>
      <c r="J2" s="262"/>
      <c r="K2" s="262"/>
      <c r="L2" s="262"/>
      <c r="M2" s="262"/>
      <c r="N2" s="262"/>
      <c r="O2" s="262" t="s">
        <v>9</v>
      </c>
      <c r="P2" s="262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2" t="s">
        <v>28</v>
      </c>
      <c r="BK2" s="262" t="s">
        <v>29</v>
      </c>
      <c r="BL2" s="262"/>
    </row>
    <row r="3" spans="1:64" ht="12.75" customHeight="1">
      <c r="A3" s="2"/>
      <c r="B3" s="261"/>
      <c r="C3" s="261"/>
      <c r="D3" s="262"/>
      <c r="E3" s="262"/>
      <c r="F3" s="262"/>
      <c r="G3" s="262" t="s">
        <v>30</v>
      </c>
      <c r="H3" s="262" t="s">
        <v>31</v>
      </c>
      <c r="I3" s="262" t="s">
        <v>32</v>
      </c>
      <c r="J3" s="262"/>
      <c r="K3" s="262"/>
      <c r="L3" s="262"/>
      <c r="M3" s="262"/>
      <c r="N3" s="262"/>
      <c r="O3" s="265" t="s">
        <v>33</v>
      </c>
      <c r="P3" s="261" t="s">
        <v>18</v>
      </c>
      <c r="Q3" s="266" t="s">
        <v>65</v>
      </c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 t="s">
        <v>10</v>
      </c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 t="s">
        <v>11</v>
      </c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6"/>
      <c r="BG3" s="6"/>
      <c r="BH3" s="6"/>
      <c r="BI3" s="6"/>
      <c r="BJ3" s="262"/>
      <c r="BK3" s="262"/>
      <c r="BL3" s="262"/>
    </row>
    <row r="4" spans="1:64" ht="12.75" customHeight="1">
      <c r="A4" s="2"/>
      <c r="B4" s="261"/>
      <c r="C4" s="261"/>
      <c r="D4" s="265" t="s">
        <v>34</v>
      </c>
      <c r="E4" s="265" t="s">
        <v>35</v>
      </c>
      <c r="F4" s="267" t="s">
        <v>56</v>
      </c>
      <c r="G4" s="262"/>
      <c r="H4" s="262"/>
      <c r="I4" s="265" t="s">
        <v>36</v>
      </c>
      <c r="J4" s="262" t="s">
        <v>37</v>
      </c>
      <c r="K4" s="262"/>
      <c r="L4" s="262"/>
      <c r="M4" s="262" t="s">
        <v>38</v>
      </c>
      <c r="N4" s="265" t="s">
        <v>39</v>
      </c>
      <c r="O4" s="265"/>
      <c r="P4" s="261"/>
      <c r="Q4" s="266" t="s">
        <v>64</v>
      </c>
      <c r="R4" s="261"/>
      <c r="S4" s="261"/>
      <c r="T4" s="261"/>
      <c r="U4" s="261"/>
      <c r="V4" s="264" t="s">
        <v>57</v>
      </c>
      <c r="W4" s="261"/>
      <c r="X4" s="261"/>
      <c r="Y4" s="261"/>
      <c r="Z4" s="261"/>
      <c r="AA4" s="261"/>
      <c r="AB4" s="261" t="s">
        <v>15</v>
      </c>
      <c r="AC4" s="261"/>
      <c r="AD4" s="261"/>
      <c r="AE4" s="264" t="s">
        <v>58</v>
      </c>
      <c r="AF4" s="261"/>
      <c r="AG4" s="261"/>
      <c r="AH4" s="261"/>
      <c r="AI4" s="261"/>
      <c r="AJ4" s="261"/>
      <c r="AK4" s="264" t="s">
        <v>59</v>
      </c>
      <c r="AL4" s="261"/>
      <c r="AM4" s="261"/>
      <c r="AN4" s="261"/>
      <c r="AO4" s="261"/>
      <c r="AP4" s="261"/>
      <c r="AQ4" s="261" t="s">
        <v>15</v>
      </c>
      <c r="AR4" s="261"/>
      <c r="AS4" s="261"/>
      <c r="AT4" s="264" t="s">
        <v>60</v>
      </c>
      <c r="AU4" s="261"/>
      <c r="AV4" s="261"/>
      <c r="AW4" s="261"/>
      <c r="AX4" s="261"/>
      <c r="AY4" s="261"/>
      <c r="AZ4" s="264" t="s">
        <v>61</v>
      </c>
      <c r="BA4" s="261"/>
      <c r="BB4" s="261"/>
      <c r="BC4" s="261"/>
      <c r="BD4" s="261"/>
      <c r="BE4" s="261"/>
      <c r="BF4" s="7" t="s">
        <v>40</v>
      </c>
      <c r="BG4" s="7" t="s">
        <v>41</v>
      </c>
      <c r="BH4" s="7" t="s">
        <v>42</v>
      </c>
      <c r="BI4" s="7" t="s">
        <v>43</v>
      </c>
      <c r="BJ4" s="262"/>
      <c r="BK4" s="262" t="s">
        <v>0</v>
      </c>
      <c r="BL4" s="263" t="s">
        <v>13</v>
      </c>
    </row>
    <row r="5" spans="1:64" ht="17.25" customHeight="1">
      <c r="A5" s="2"/>
      <c r="B5" s="261"/>
      <c r="C5" s="261"/>
      <c r="D5" s="265"/>
      <c r="E5" s="265"/>
      <c r="F5" s="265"/>
      <c r="G5" s="262"/>
      <c r="H5" s="262"/>
      <c r="I5" s="265"/>
      <c r="J5" s="262" t="s">
        <v>44</v>
      </c>
      <c r="K5" s="262" t="s">
        <v>45</v>
      </c>
      <c r="L5" s="262" t="s">
        <v>46</v>
      </c>
      <c r="M5" s="262"/>
      <c r="N5" s="265"/>
      <c r="O5" s="265"/>
      <c r="P5" s="261"/>
      <c r="Q5" s="261" t="s">
        <v>44</v>
      </c>
      <c r="R5" s="261" t="s">
        <v>46</v>
      </c>
      <c r="S5" s="261" t="s">
        <v>38</v>
      </c>
      <c r="T5" s="262" t="s">
        <v>39</v>
      </c>
      <c r="U5" s="261" t="s">
        <v>9</v>
      </c>
      <c r="V5" s="261" t="s">
        <v>17</v>
      </c>
      <c r="W5" s="261" t="s">
        <v>44</v>
      </c>
      <c r="X5" s="261" t="s">
        <v>46</v>
      </c>
      <c r="Y5" s="261" t="s">
        <v>38</v>
      </c>
      <c r="Z5" s="262" t="s">
        <v>39</v>
      </c>
      <c r="AA5" s="261" t="s">
        <v>9</v>
      </c>
      <c r="AB5" s="261"/>
      <c r="AC5" s="261"/>
      <c r="AD5" s="261"/>
      <c r="AE5" s="261" t="s">
        <v>17</v>
      </c>
      <c r="AF5" s="261" t="s">
        <v>44</v>
      </c>
      <c r="AG5" s="261" t="s">
        <v>46</v>
      </c>
      <c r="AH5" s="261" t="s">
        <v>38</v>
      </c>
      <c r="AI5" s="262" t="s">
        <v>39</v>
      </c>
      <c r="AJ5" s="261" t="s">
        <v>9</v>
      </c>
      <c r="AK5" s="261" t="s">
        <v>17</v>
      </c>
      <c r="AL5" s="261" t="s">
        <v>44</v>
      </c>
      <c r="AM5" s="261" t="s">
        <v>46</v>
      </c>
      <c r="AN5" s="261" t="s">
        <v>38</v>
      </c>
      <c r="AO5" s="262" t="s">
        <v>39</v>
      </c>
      <c r="AP5" s="261" t="s">
        <v>9</v>
      </c>
      <c r="AQ5" s="261"/>
      <c r="AR5" s="261"/>
      <c r="AS5" s="261"/>
      <c r="AT5" s="261" t="s">
        <v>17</v>
      </c>
      <c r="AU5" s="261" t="s">
        <v>44</v>
      </c>
      <c r="AV5" s="261" t="s">
        <v>46</v>
      </c>
      <c r="AW5" s="261" t="s">
        <v>38</v>
      </c>
      <c r="AX5" s="262" t="s">
        <v>39</v>
      </c>
      <c r="AY5" s="261" t="s">
        <v>9</v>
      </c>
      <c r="AZ5" s="261" t="s">
        <v>17</v>
      </c>
      <c r="BA5" s="261" t="s">
        <v>44</v>
      </c>
      <c r="BB5" s="261" t="s">
        <v>46</v>
      </c>
      <c r="BC5" s="261" t="s">
        <v>38</v>
      </c>
      <c r="BD5" s="262" t="s">
        <v>39</v>
      </c>
      <c r="BE5" s="261" t="s">
        <v>9</v>
      </c>
      <c r="BF5" s="261" t="s">
        <v>17</v>
      </c>
      <c r="BG5" s="261" t="s">
        <v>17</v>
      </c>
      <c r="BH5" s="261" t="s">
        <v>17</v>
      </c>
      <c r="BI5" s="261" t="s">
        <v>17</v>
      </c>
      <c r="BJ5" s="262"/>
      <c r="BK5" s="262"/>
      <c r="BL5" s="263"/>
    </row>
    <row r="6" spans="1:64" ht="22.5" customHeight="1">
      <c r="A6" s="2"/>
      <c r="B6" s="261"/>
      <c r="C6" s="261"/>
      <c r="D6" s="265"/>
      <c r="E6" s="265"/>
      <c r="F6" s="265"/>
      <c r="G6" s="262"/>
      <c r="H6" s="262"/>
      <c r="I6" s="265"/>
      <c r="J6" s="262"/>
      <c r="K6" s="262"/>
      <c r="L6" s="262"/>
      <c r="M6" s="262"/>
      <c r="N6" s="265"/>
      <c r="O6" s="265"/>
      <c r="P6" s="261"/>
      <c r="Q6" s="261"/>
      <c r="R6" s="261"/>
      <c r="S6" s="261"/>
      <c r="T6" s="262"/>
      <c r="U6" s="261"/>
      <c r="V6" s="261"/>
      <c r="W6" s="261"/>
      <c r="X6" s="261"/>
      <c r="Y6" s="261"/>
      <c r="Z6" s="262"/>
      <c r="AA6" s="261"/>
      <c r="AB6" s="261" t="s">
        <v>17</v>
      </c>
      <c r="AC6" s="261" t="s">
        <v>47</v>
      </c>
      <c r="AD6" s="261" t="s">
        <v>9</v>
      </c>
      <c r="AE6" s="261"/>
      <c r="AF6" s="261"/>
      <c r="AG6" s="261"/>
      <c r="AH6" s="261"/>
      <c r="AI6" s="262"/>
      <c r="AJ6" s="261"/>
      <c r="AK6" s="261"/>
      <c r="AL6" s="261"/>
      <c r="AM6" s="261"/>
      <c r="AN6" s="261"/>
      <c r="AO6" s="262"/>
      <c r="AP6" s="261"/>
      <c r="AQ6" s="261" t="s">
        <v>17</v>
      </c>
      <c r="AR6" s="261" t="s">
        <v>47</v>
      </c>
      <c r="AS6" s="261" t="s">
        <v>9</v>
      </c>
      <c r="AT6" s="261"/>
      <c r="AU6" s="261"/>
      <c r="AV6" s="261"/>
      <c r="AW6" s="261"/>
      <c r="AX6" s="262"/>
      <c r="AY6" s="261"/>
      <c r="AZ6" s="261"/>
      <c r="BA6" s="261"/>
      <c r="BB6" s="261"/>
      <c r="BC6" s="261"/>
      <c r="BD6" s="262"/>
      <c r="BE6" s="261"/>
      <c r="BF6" s="261"/>
      <c r="BG6" s="261"/>
      <c r="BH6" s="261"/>
      <c r="BI6" s="261"/>
      <c r="BJ6" s="262"/>
      <c r="BK6" s="262"/>
      <c r="BL6" s="263"/>
    </row>
    <row r="7" spans="1:64" ht="11.25" customHeight="1" thickBot="1">
      <c r="A7" s="2"/>
      <c r="B7" s="261"/>
      <c r="C7" s="261"/>
      <c r="D7" s="265"/>
      <c r="E7" s="265"/>
      <c r="F7" s="265"/>
      <c r="G7" s="262"/>
      <c r="H7" s="262"/>
      <c r="I7" s="265"/>
      <c r="J7" s="262"/>
      <c r="K7" s="262"/>
      <c r="L7" s="262"/>
      <c r="M7" s="262"/>
      <c r="N7" s="265"/>
      <c r="O7" s="265"/>
      <c r="P7" s="261"/>
      <c r="Q7" s="261"/>
      <c r="R7" s="261"/>
      <c r="S7" s="261"/>
      <c r="T7" s="262"/>
      <c r="U7" s="261"/>
      <c r="V7" s="261"/>
      <c r="W7" s="261"/>
      <c r="X7" s="261"/>
      <c r="Y7" s="261"/>
      <c r="Z7" s="262"/>
      <c r="AA7" s="261"/>
      <c r="AB7" s="261"/>
      <c r="AC7" s="261"/>
      <c r="AD7" s="261"/>
      <c r="AE7" s="261"/>
      <c r="AF7" s="261"/>
      <c r="AG7" s="261"/>
      <c r="AH7" s="261"/>
      <c r="AI7" s="262"/>
      <c r="AJ7" s="261"/>
      <c r="AK7" s="261"/>
      <c r="AL7" s="261"/>
      <c r="AM7" s="261"/>
      <c r="AN7" s="261"/>
      <c r="AO7" s="262"/>
      <c r="AP7" s="261"/>
      <c r="AQ7" s="261"/>
      <c r="AR7" s="261"/>
      <c r="AS7" s="261"/>
      <c r="AT7" s="261"/>
      <c r="AU7" s="261"/>
      <c r="AV7" s="261"/>
      <c r="AW7" s="261"/>
      <c r="AX7" s="262"/>
      <c r="AY7" s="261"/>
      <c r="AZ7" s="261"/>
      <c r="BA7" s="261"/>
      <c r="BB7" s="261"/>
      <c r="BC7" s="261"/>
      <c r="BD7" s="262"/>
      <c r="BE7" s="261"/>
      <c r="BF7" s="261"/>
      <c r="BG7" s="261"/>
      <c r="BH7" s="261"/>
      <c r="BI7" s="261"/>
      <c r="BJ7" s="262"/>
      <c r="BK7" s="262"/>
      <c r="BL7" s="263"/>
    </row>
    <row r="8" spans="2:64" ht="14.25" customHeight="1" hidden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2:64" ht="14.25" customHeight="1" hidden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3.5" customHeight="1" thickBot="1">
      <c r="A10" s="4"/>
      <c r="B10" s="271" t="s">
        <v>74</v>
      </c>
      <c r="C10" s="272"/>
      <c r="D10" s="10"/>
      <c r="E10" s="9"/>
      <c r="F10" s="9"/>
      <c r="G10" s="10">
        <f>SUM(H11:H18)</f>
        <v>864</v>
      </c>
      <c r="H10" s="10">
        <f aca="true" t="shared" si="0" ref="H10:N10">SUM(H11:H18)</f>
        <v>864</v>
      </c>
      <c r="I10" s="10">
        <f t="shared" si="0"/>
        <v>262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478</v>
      </c>
      <c r="N10" s="10">
        <f t="shared" si="0"/>
        <v>124</v>
      </c>
      <c r="O10" s="12">
        <f>O11+O14+O17</f>
        <v>24</v>
      </c>
      <c r="P10" s="12">
        <f>P11+P14+P17</f>
        <v>24</v>
      </c>
      <c r="Q10" s="10">
        <f aca="true" t="shared" si="1" ref="Q10:BI10">SUM(Q11:Q18)</f>
        <v>32</v>
      </c>
      <c r="R10" s="10">
        <f t="shared" si="1"/>
        <v>32</v>
      </c>
      <c r="S10" s="10">
        <f t="shared" si="1"/>
        <v>144</v>
      </c>
      <c r="T10" s="10">
        <f t="shared" si="1"/>
        <v>8</v>
      </c>
      <c r="U10" s="10">
        <f t="shared" si="1"/>
        <v>6</v>
      </c>
      <c r="V10" s="10">
        <f t="shared" si="1"/>
        <v>3</v>
      </c>
      <c r="W10" s="10">
        <f t="shared" si="1"/>
        <v>0</v>
      </c>
      <c r="X10" s="10">
        <f t="shared" si="1"/>
        <v>36</v>
      </c>
      <c r="Y10" s="10">
        <f t="shared" si="1"/>
        <v>72</v>
      </c>
      <c r="Z10" s="10">
        <f t="shared" si="1"/>
        <v>36</v>
      </c>
      <c r="AA10" s="10">
        <f t="shared" si="1"/>
        <v>4</v>
      </c>
      <c r="AB10" s="10">
        <f t="shared" si="1"/>
        <v>108</v>
      </c>
      <c r="AC10" s="10">
        <f t="shared" si="1"/>
        <v>24</v>
      </c>
      <c r="AD10" s="10">
        <f t="shared" si="1"/>
        <v>0</v>
      </c>
      <c r="AE10" s="10">
        <f t="shared" si="1"/>
        <v>0</v>
      </c>
      <c r="AF10" s="10">
        <f t="shared" si="1"/>
        <v>64</v>
      </c>
      <c r="AG10" s="10">
        <f t="shared" si="1"/>
        <v>16</v>
      </c>
      <c r="AH10" s="10">
        <f t="shared" si="1"/>
        <v>128</v>
      </c>
      <c r="AI10" s="10">
        <f t="shared" si="1"/>
        <v>8</v>
      </c>
      <c r="AJ10" s="10">
        <f t="shared" si="1"/>
        <v>6</v>
      </c>
      <c r="AK10" s="10">
        <f t="shared" si="1"/>
        <v>108</v>
      </c>
      <c r="AL10" s="10">
        <f t="shared" si="1"/>
        <v>36</v>
      </c>
      <c r="AM10" s="10">
        <f t="shared" si="1"/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28</v>
      </c>
      <c r="AV10" s="10">
        <f t="shared" si="1"/>
        <v>0</v>
      </c>
      <c r="AW10" s="10">
        <f t="shared" si="1"/>
        <v>80</v>
      </c>
      <c r="AX10" s="10">
        <f t="shared" si="1"/>
        <v>36</v>
      </c>
      <c r="AY10" s="10">
        <f t="shared" si="1"/>
        <v>4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 t="s">
        <v>16</v>
      </c>
      <c r="BK10" s="13"/>
      <c r="BL10" s="14"/>
    </row>
    <row r="11" spans="1:64" ht="14.25" customHeight="1" thickBot="1">
      <c r="A11" s="117" t="s">
        <v>1</v>
      </c>
      <c r="B11" s="256" t="s">
        <v>67</v>
      </c>
      <c r="C11" s="119" t="s">
        <v>23</v>
      </c>
      <c r="D11" s="113"/>
      <c r="E11" s="114">
        <v>1</v>
      </c>
      <c r="F11" s="114">
        <v>2</v>
      </c>
      <c r="G11" s="110">
        <f>O11*36</f>
        <v>252</v>
      </c>
      <c r="H11" s="203">
        <f>P11*36</f>
        <v>252</v>
      </c>
      <c r="I11" s="102">
        <f>Q111+R11+W11+X11+AF11+AG11+AL11+AM11+AU11+AV11+BA11+BB11</f>
        <v>68</v>
      </c>
      <c r="J11" s="204" t="s">
        <v>5</v>
      </c>
      <c r="K11" s="205"/>
      <c r="L11" s="206" t="s">
        <v>5</v>
      </c>
      <c r="M11" s="106">
        <f>S11+Y11+AH11+AN11+AW11+BC11</f>
        <v>144</v>
      </c>
      <c r="N11" s="107">
        <f>T11+Z11+AI11+AO11+AX11+BD11</f>
        <v>40</v>
      </c>
      <c r="O11" s="109">
        <v>7</v>
      </c>
      <c r="P11" s="110">
        <f>U11+AA11+AJ11+AP11+AY11+BE11</f>
        <v>7</v>
      </c>
      <c r="Q11" s="97"/>
      <c r="R11" s="76">
        <v>32</v>
      </c>
      <c r="S11" s="76">
        <v>72</v>
      </c>
      <c r="T11" s="76">
        <v>4</v>
      </c>
      <c r="U11" s="98">
        <v>3</v>
      </c>
      <c r="V11" s="81">
        <v>3</v>
      </c>
      <c r="W11" s="194"/>
      <c r="X11" s="74">
        <v>36</v>
      </c>
      <c r="Y11" s="74">
        <v>72</v>
      </c>
      <c r="Z11" s="74">
        <v>36</v>
      </c>
      <c r="AA11" s="92">
        <v>4</v>
      </c>
      <c r="AB11" s="77"/>
      <c r="AC11" s="88"/>
      <c r="AD11" s="78"/>
      <c r="AE11" s="99"/>
      <c r="AF11" s="97"/>
      <c r="AG11" s="76"/>
      <c r="AH11" s="76"/>
      <c r="AI11" s="76"/>
      <c r="AJ11" s="98"/>
      <c r="AK11" s="81"/>
      <c r="AL11" s="194"/>
      <c r="AM11" s="74"/>
      <c r="AN11" s="74"/>
      <c r="AO11" s="74"/>
      <c r="AP11" s="92"/>
      <c r="AQ11" s="44"/>
      <c r="AR11" s="18"/>
      <c r="AS11" s="17"/>
      <c r="AT11" s="123"/>
      <c r="AU11" s="109"/>
      <c r="AV11" s="124"/>
      <c r="AW11" s="124"/>
      <c r="AX11" s="124"/>
      <c r="AY11" s="110"/>
      <c r="AZ11" s="123"/>
      <c r="BA11" s="109"/>
      <c r="BB11" s="124"/>
      <c r="BC11" s="124"/>
      <c r="BD11" s="124"/>
      <c r="BE11" s="110"/>
      <c r="BF11" s="22"/>
      <c r="BG11" s="22"/>
      <c r="BH11" s="22"/>
      <c r="BI11" s="22"/>
      <c r="BJ11" s="23">
        <v>36</v>
      </c>
      <c r="BK11" s="23">
        <v>22</v>
      </c>
      <c r="BL11" s="24" t="s">
        <v>62</v>
      </c>
    </row>
    <row r="12" spans="1:64" ht="14.25" customHeight="1" hidden="1">
      <c r="A12" s="117" t="s">
        <v>2</v>
      </c>
      <c r="B12" s="256"/>
      <c r="C12" s="120"/>
      <c r="D12" s="257" t="s">
        <v>48</v>
      </c>
      <c r="E12" s="257"/>
      <c r="F12" s="257"/>
      <c r="G12" s="257"/>
      <c r="H12" s="207">
        <f aca="true" t="shared" si="2" ref="H12:H18">P12*36</f>
        <v>0</v>
      </c>
      <c r="I12" s="195"/>
      <c r="J12" s="45"/>
      <c r="K12" s="26"/>
      <c r="L12" s="104"/>
      <c r="M12" s="106">
        <f aca="true" t="shared" si="3" ref="M12:M17">S12+Y12+AH12+AN12+AW12+BC12</f>
        <v>0</v>
      </c>
      <c r="N12" s="107">
        <f aca="true" t="shared" si="4" ref="N12:N17">T12+Z12+AI12+AO12+AX12+BD12</f>
        <v>0</v>
      </c>
      <c r="O12" s="258"/>
      <c r="P12" s="258"/>
      <c r="Q12" s="51"/>
      <c r="R12" s="28"/>
      <c r="S12" s="26"/>
      <c r="T12" s="26"/>
      <c r="U12" s="25"/>
      <c r="V12" s="49"/>
      <c r="W12" s="51"/>
      <c r="X12" s="28"/>
      <c r="Y12" s="26"/>
      <c r="Z12" s="26"/>
      <c r="AA12" s="25"/>
      <c r="AB12" s="45"/>
      <c r="AC12" s="26"/>
      <c r="AD12" s="25"/>
      <c r="AE12" s="53"/>
      <c r="AF12" s="51"/>
      <c r="AG12" s="28"/>
      <c r="AH12" s="26"/>
      <c r="AI12" s="26"/>
      <c r="AJ12" s="25"/>
      <c r="AK12" s="49"/>
      <c r="AL12" s="51"/>
      <c r="AM12" s="28"/>
      <c r="AN12" s="26"/>
      <c r="AO12" s="26"/>
      <c r="AP12" s="25"/>
      <c r="AQ12" s="45"/>
      <c r="AR12" s="26"/>
      <c r="AS12" s="25"/>
      <c r="AT12" s="53"/>
      <c r="AU12" s="51"/>
      <c r="AV12" s="28"/>
      <c r="AW12" s="26"/>
      <c r="AX12" s="26"/>
      <c r="AY12" s="25"/>
      <c r="AZ12" s="53"/>
      <c r="BA12" s="51"/>
      <c r="BB12" s="28"/>
      <c r="BC12" s="26"/>
      <c r="BD12" s="26"/>
      <c r="BE12" s="25"/>
      <c r="BF12" s="27"/>
      <c r="BG12" s="27"/>
      <c r="BH12" s="27"/>
      <c r="BI12" s="27"/>
      <c r="BJ12" s="26"/>
      <c r="BK12" s="26"/>
      <c r="BL12" s="29"/>
    </row>
    <row r="13" spans="1:64" ht="14.25" customHeight="1" hidden="1">
      <c r="A13" s="118" t="s">
        <v>3</v>
      </c>
      <c r="B13" s="256"/>
      <c r="C13" s="120"/>
      <c r="D13" s="259" t="s">
        <v>49</v>
      </c>
      <c r="E13" s="259"/>
      <c r="F13" s="259"/>
      <c r="G13" s="259"/>
      <c r="H13" s="207">
        <f t="shared" si="2"/>
        <v>0</v>
      </c>
      <c r="I13" s="196"/>
      <c r="J13" s="46"/>
      <c r="K13" s="31"/>
      <c r="L13" s="105"/>
      <c r="M13" s="106">
        <f t="shared" si="3"/>
        <v>0</v>
      </c>
      <c r="N13" s="107">
        <f t="shared" si="4"/>
        <v>0</v>
      </c>
      <c r="O13" s="260"/>
      <c r="P13" s="260"/>
      <c r="Q13" s="52"/>
      <c r="R13" s="33"/>
      <c r="S13" s="31"/>
      <c r="T13" s="33"/>
      <c r="U13" s="30"/>
      <c r="V13" s="50"/>
      <c r="W13" s="52"/>
      <c r="X13" s="33"/>
      <c r="Y13" s="31"/>
      <c r="Z13" s="33"/>
      <c r="AA13" s="30"/>
      <c r="AB13" s="46"/>
      <c r="AC13" s="31"/>
      <c r="AD13" s="30"/>
      <c r="AE13" s="54"/>
      <c r="AF13" s="52"/>
      <c r="AG13" s="33"/>
      <c r="AH13" s="31"/>
      <c r="AI13" s="33"/>
      <c r="AJ13" s="30"/>
      <c r="AK13" s="50"/>
      <c r="AL13" s="52"/>
      <c r="AM13" s="33"/>
      <c r="AN13" s="31"/>
      <c r="AO13" s="33"/>
      <c r="AP13" s="30"/>
      <c r="AQ13" s="46"/>
      <c r="AR13" s="31"/>
      <c r="AS13" s="30"/>
      <c r="AT13" s="54"/>
      <c r="AU13" s="52"/>
      <c r="AV13" s="33"/>
      <c r="AW13" s="31"/>
      <c r="AX13" s="33"/>
      <c r="AY13" s="30"/>
      <c r="AZ13" s="54"/>
      <c r="BA13" s="52"/>
      <c r="BB13" s="33"/>
      <c r="BC13" s="31"/>
      <c r="BD13" s="33"/>
      <c r="BE13" s="30"/>
      <c r="BF13" s="32"/>
      <c r="BG13" s="32"/>
      <c r="BH13" s="32"/>
      <c r="BI13" s="32"/>
      <c r="BJ13" s="31"/>
      <c r="BK13" s="31"/>
      <c r="BL13" s="34"/>
    </row>
    <row r="14" spans="1:64" ht="21.75" thickBot="1">
      <c r="A14" s="117" t="s">
        <v>1</v>
      </c>
      <c r="B14" s="256" t="s">
        <v>68</v>
      </c>
      <c r="C14" s="121" t="s">
        <v>22</v>
      </c>
      <c r="D14" s="15"/>
      <c r="E14" s="87">
        <v>3</v>
      </c>
      <c r="F14" s="87">
        <v>4</v>
      </c>
      <c r="G14" s="17">
        <f>O14*36</f>
        <v>252</v>
      </c>
      <c r="H14" s="207">
        <f t="shared" si="2"/>
        <v>252</v>
      </c>
      <c r="I14" s="103">
        <f>Q14+R14+W14+X14+AF14+AG14+AL14+AM14+AU14+AV14+BA14+BB14</f>
        <v>102</v>
      </c>
      <c r="J14" s="44"/>
      <c r="K14" s="197"/>
      <c r="L14" s="96" t="s">
        <v>7</v>
      </c>
      <c r="M14" s="106">
        <f t="shared" si="3"/>
        <v>110</v>
      </c>
      <c r="N14" s="107">
        <f t="shared" si="4"/>
        <v>40</v>
      </c>
      <c r="O14" s="19">
        <v>7</v>
      </c>
      <c r="P14" s="61">
        <f>U14+AA14+AJ14+AP14+AY14+BE14</f>
        <v>7</v>
      </c>
      <c r="Q14" s="82"/>
      <c r="R14" s="193"/>
      <c r="S14" s="193"/>
      <c r="T14" s="193"/>
      <c r="U14" s="78"/>
      <c r="V14" s="75"/>
      <c r="W14" s="85"/>
      <c r="X14" s="79"/>
      <c r="Y14" s="79"/>
      <c r="Z14" s="79"/>
      <c r="AA14" s="78"/>
      <c r="AB14" s="77"/>
      <c r="AC14" s="88"/>
      <c r="AD14" s="88"/>
      <c r="AE14" s="80"/>
      <c r="AF14" s="82">
        <v>32</v>
      </c>
      <c r="AG14" s="193">
        <v>16</v>
      </c>
      <c r="AH14" s="193">
        <v>56</v>
      </c>
      <c r="AI14" s="193">
        <v>4</v>
      </c>
      <c r="AJ14" s="78">
        <v>3</v>
      </c>
      <c r="AK14" s="75">
        <v>108</v>
      </c>
      <c r="AL14" s="85">
        <v>36</v>
      </c>
      <c r="AM14" s="79">
        <v>18</v>
      </c>
      <c r="AN14" s="79">
        <v>54</v>
      </c>
      <c r="AO14" s="79">
        <v>36</v>
      </c>
      <c r="AP14" s="78">
        <v>4</v>
      </c>
      <c r="AQ14" s="44">
        <v>3</v>
      </c>
      <c r="AR14" s="89"/>
      <c r="AS14" s="89"/>
      <c r="AT14" s="96"/>
      <c r="AU14" s="19"/>
      <c r="AV14" s="86"/>
      <c r="AW14" s="86"/>
      <c r="AX14" s="86"/>
      <c r="AY14" s="17"/>
      <c r="AZ14" s="123"/>
      <c r="BA14" s="19"/>
      <c r="BB14" s="86"/>
      <c r="BC14" s="86"/>
      <c r="BD14" s="86"/>
      <c r="BE14" s="17"/>
      <c r="BF14" s="22"/>
      <c r="BG14" s="22"/>
      <c r="BH14" s="22"/>
      <c r="BI14" s="22"/>
      <c r="BJ14" s="23">
        <v>36</v>
      </c>
      <c r="BK14" s="23">
        <v>23</v>
      </c>
      <c r="BL14" s="133" t="s">
        <v>4</v>
      </c>
    </row>
    <row r="15" spans="1:64" ht="14.25" customHeight="1" hidden="1">
      <c r="A15" s="117" t="s">
        <v>2</v>
      </c>
      <c r="B15" s="256"/>
      <c r="C15" s="120"/>
      <c r="D15" s="257" t="s">
        <v>48</v>
      </c>
      <c r="E15" s="257"/>
      <c r="F15" s="257"/>
      <c r="G15" s="257"/>
      <c r="H15" s="207">
        <f t="shared" si="2"/>
        <v>0</v>
      </c>
      <c r="I15" s="103">
        <f>Q15+R15+W15+X15+AF15+AG15+AL15+AM15+AU15+AV15+BA15+BB15</f>
        <v>0</v>
      </c>
      <c r="J15" s="45"/>
      <c r="K15" s="26"/>
      <c r="L15" s="104"/>
      <c r="M15" s="106">
        <f t="shared" si="3"/>
        <v>0</v>
      </c>
      <c r="N15" s="107">
        <f t="shared" si="4"/>
        <v>0</v>
      </c>
      <c r="O15" s="258"/>
      <c r="P15" s="258"/>
      <c r="Q15" s="51"/>
      <c r="R15" s="28"/>
      <c r="S15" s="26"/>
      <c r="T15" s="26"/>
      <c r="U15" s="25"/>
      <c r="V15" s="49"/>
      <c r="W15" s="51"/>
      <c r="X15" s="28"/>
      <c r="Y15" s="26"/>
      <c r="Z15" s="26"/>
      <c r="AA15" s="25"/>
      <c r="AB15" s="45"/>
      <c r="AC15" s="26"/>
      <c r="AD15" s="25"/>
      <c r="AE15" s="53"/>
      <c r="AF15" s="51"/>
      <c r="AG15" s="28"/>
      <c r="AH15" s="26"/>
      <c r="AI15" s="26"/>
      <c r="AJ15" s="25"/>
      <c r="AK15" s="49"/>
      <c r="AL15" s="51"/>
      <c r="AM15" s="28"/>
      <c r="AN15" s="26"/>
      <c r="AO15" s="26"/>
      <c r="AP15" s="25"/>
      <c r="AQ15" s="45"/>
      <c r="AR15" s="26"/>
      <c r="AS15" s="25"/>
      <c r="AT15" s="53"/>
      <c r="AU15" s="51"/>
      <c r="AV15" s="28"/>
      <c r="AW15" s="26"/>
      <c r="AX15" s="26"/>
      <c r="AY15" s="25"/>
      <c r="AZ15" s="53"/>
      <c r="BA15" s="51"/>
      <c r="BB15" s="28"/>
      <c r="BC15" s="26"/>
      <c r="BD15" s="26"/>
      <c r="BE15" s="25"/>
      <c r="BF15" s="27"/>
      <c r="BG15" s="27"/>
      <c r="BH15" s="27"/>
      <c r="BI15" s="27"/>
      <c r="BJ15" s="26"/>
      <c r="BK15" s="26"/>
      <c r="BL15" s="29"/>
    </row>
    <row r="16" spans="1:64" ht="14.25" customHeight="1" hidden="1">
      <c r="A16" s="118" t="s">
        <v>3</v>
      </c>
      <c r="B16" s="256"/>
      <c r="C16" s="120"/>
      <c r="D16" s="259" t="s">
        <v>49</v>
      </c>
      <c r="E16" s="259"/>
      <c r="F16" s="259"/>
      <c r="G16" s="259"/>
      <c r="H16" s="207">
        <f t="shared" si="2"/>
        <v>0</v>
      </c>
      <c r="I16" s="103">
        <f>Q16+R16+W16+X16+AF16+AG16+AL16+AM16+AU16+AV16+BA16+BB16</f>
        <v>0</v>
      </c>
      <c r="J16" s="46"/>
      <c r="K16" s="31"/>
      <c r="L16" s="105"/>
      <c r="M16" s="106">
        <f t="shared" si="3"/>
        <v>0</v>
      </c>
      <c r="N16" s="107">
        <f t="shared" si="4"/>
        <v>0</v>
      </c>
      <c r="O16" s="260"/>
      <c r="P16" s="260"/>
      <c r="Q16" s="52"/>
      <c r="R16" s="33"/>
      <c r="S16" s="31"/>
      <c r="T16" s="33"/>
      <c r="U16" s="30"/>
      <c r="V16" s="50"/>
      <c r="W16" s="52"/>
      <c r="X16" s="33"/>
      <c r="Y16" s="31"/>
      <c r="Z16" s="33"/>
      <c r="AA16" s="30"/>
      <c r="AB16" s="46"/>
      <c r="AC16" s="31"/>
      <c r="AD16" s="30"/>
      <c r="AE16" s="54"/>
      <c r="AF16" s="52"/>
      <c r="AG16" s="33"/>
      <c r="AH16" s="31"/>
      <c r="AI16" s="33"/>
      <c r="AJ16" s="30"/>
      <c r="AK16" s="50"/>
      <c r="AL16" s="52"/>
      <c r="AM16" s="33"/>
      <c r="AN16" s="31"/>
      <c r="AO16" s="33"/>
      <c r="AP16" s="30"/>
      <c r="AQ16" s="46"/>
      <c r="AR16" s="31"/>
      <c r="AS16" s="30"/>
      <c r="AT16" s="54"/>
      <c r="AU16" s="52"/>
      <c r="AV16" s="33"/>
      <c r="AW16" s="31"/>
      <c r="AX16" s="33"/>
      <c r="AY16" s="30"/>
      <c r="AZ16" s="54"/>
      <c r="BA16" s="52"/>
      <c r="BB16" s="33"/>
      <c r="BC16" s="31"/>
      <c r="BD16" s="33"/>
      <c r="BE16" s="30"/>
      <c r="BF16" s="32"/>
      <c r="BG16" s="32"/>
      <c r="BH16" s="32"/>
      <c r="BI16" s="32"/>
      <c r="BJ16" s="31"/>
      <c r="BK16" s="31"/>
      <c r="BL16" s="34"/>
    </row>
    <row r="17" spans="1:64" ht="24.75" customHeight="1" thickBot="1">
      <c r="A17" s="117" t="s">
        <v>1</v>
      </c>
      <c r="B17" s="256" t="s">
        <v>69</v>
      </c>
      <c r="C17" s="121" t="s">
        <v>24</v>
      </c>
      <c r="D17" s="115"/>
      <c r="E17" s="116">
        <v>13</v>
      </c>
      <c r="F17" s="116">
        <v>5</v>
      </c>
      <c r="G17" s="108">
        <f>O17*36</f>
        <v>360</v>
      </c>
      <c r="H17" s="208">
        <f t="shared" si="2"/>
        <v>360</v>
      </c>
      <c r="I17" s="209">
        <f>Q17+R17+W17+X17+AF17+AG17+AL17+AM17+AU17+AV17+BA17+BB17</f>
        <v>92</v>
      </c>
      <c r="J17" s="210" t="s">
        <v>5</v>
      </c>
      <c r="K17" s="211"/>
      <c r="L17" s="212"/>
      <c r="M17" s="12">
        <f t="shared" si="3"/>
        <v>224</v>
      </c>
      <c r="N17" s="213">
        <f t="shared" si="4"/>
        <v>44</v>
      </c>
      <c r="O17" s="111">
        <v>10</v>
      </c>
      <c r="P17" s="112">
        <f>U17+AA17+AJ17+AP17+AY17+BE17</f>
        <v>10</v>
      </c>
      <c r="Q17" s="93">
        <v>32</v>
      </c>
      <c r="R17" s="94"/>
      <c r="S17" s="94">
        <v>72</v>
      </c>
      <c r="T17" s="94">
        <v>4</v>
      </c>
      <c r="U17" s="95">
        <v>3</v>
      </c>
      <c r="V17" s="81"/>
      <c r="W17" s="93"/>
      <c r="X17" s="94"/>
      <c r="Y17" s="94"/>
      <c r="Z17" s="94"/>
      <c r="AA17" s="95"/>
      <c r="AB17" s="83">
        <v>108</v>
      </c>
      <c r="AC17" s="84">
        <v>24</v>
      </c>
      <c r="AD17" s="78" t="s">
        <v>3</v>
      </c>
      <c r="AE17" s="99"/>
      <c r="AF17" s="93">
        <v>32</v>
      </c>
      <c r="AG17" s="94"/>
      <c r="AH17" s="94">
        <v>72</v>
      </c>
      <c r="AI17" s="94">
        <v>4</v>
      </c>
      <c r="AJ17" s="95">
        <v>3</v>
      </c>
      <c r="AK17" s="75"/>
      <c r="AL17" s="100"/>
      <c r="AM17" s="94"/>
      <c r="AN17" s="101"/>
      <c r="AO17" s="101"/>
      <c r="AP17" s="95"/>
      <c r="AQ17" s="44"/>
      <c r="AR17" s="18"/>
      <c r="AS17" s="17"/>
      <c r="AT17" s="123"/>
      <c r="AU17" s="111">
        <v>28</v>
      </c>
      <c r="AV17" s="125"/>
      <c r="AW17" s="125">
        <v>80</v>
      </c>
      <c r="AX17" s="125">
        <v>36</v>
      </c>
      <c r="AY17" s="108">
        <v>4</v>
      </c>
      <c r="AZ17" s="123"/>
      <c r="BA17" s="111"/>
      <c r="BB17" s="125"/>
      <c r="BC17" s="125"/>
      <c r="BD17" s="125"/>
      <c r="BE17" s="108"/>
      <c r="BF17" s="22"/>
      <c r="BG17" s="22"/>
      <c r="BH17" s="22"/>
      <c r="BI17" s="22"/>
      <c r="BJ17" s="23">
        <v>36</v>
      </c>
      <c r="BK17" s="23">
        <v>11</v>
      </c>
      <c r="BL17" s="133" t="s">
        <v>106</v>
      </c>
    </row>
    <row r="18" spans="1:64" ht="14.25" customHeight="1" hidden="1">
      <c r="A18" s="117" t="s">
        <v>2</v>
      </c>
      <c r="B18" s="256"/>
      <c r="C18" s="122"/>
      <c r="D18" s="249" t="s">
        <v>48</v>
      </c>
      <c r="E18" s="249"/>
      <c r="F18" s="249"/>
      <c r="G18" s="249"/>
      <c r="H18" s="202">
        <f t="shared" si="2"/>
        <v>0</v>
      </c>
      <c r="I18" s="47"/>
      <c r="J18" s="47"/>
      <c r="K18" s="47"/>
      <c r="L18" s="47"/>
      <c r="M18" s="47"/>
      <c r="N18" s="48"/>
      <c r="O18" s="250"/>
      <c r="P18" s="250"/>
      <c r="Q18" s="91"/>
      <c r="R18" s="91"/>
      <c r="S18" s="47"/>
      <c r="T18" s="47"/>
      <c r="U18" s="48"/>
      <c r="V18" s="49"/>
      <c r="W18" s="90"/>
      <c r="X18" s="91"/>
      <c r="Y18" s="47"/>
      <c r="Z18" s="47"/>
      <c r="AA18" s="48"/>
      <c r="AB18" s="45"/>
      <c r="AC18" s="26"/>
      <c r="AD18" s="25"/>
      <c r="AE18" s="27"/>
      <c r="AF18" s="91"/>
      <c r="AG18" s="91"/>
      <c r="AH18" s="47"/>
      <c r="AI18" s="47"/>
      <c r="AJ18" s="48"/>
      <c r="AK18" s="53"/>
      <c r="AL18" s="90"/>
      <c r="AM18" s="91"/>
      <c r="AN18" s="47"/>
      <c r="AO18" s="47"/>
      <c r="AP18" s="48"/>
      <c r="AQ18" s="45"/>
      <c r="AR18" s="26"/>
      <c r="AS18" s="25"/>
      <c r="AT18" s="27"/>
      <c r="AU18" s="91"/>
      <c r="AV18" s="91"/>
      <c r="AW18" s="47"/>
      <c r="AX18" s="47"/>
      <c r="AY18" s="48"/>
      <c r="AZ18" s="27"/>
      <c r="BA18" s="91"/>
      <c r="BB18" s="91"/>
      <c r="BC18" s="47"/>
      <c r="BD18" s="47"/>
      <c r="BE18" s="48"/>
      <c r="BF18" s="27"/>
      <c r="BG18" s="27"/>
      <c r="BH18" s="27"/>
      <c r="BI18" s="27"/>
      <c r="BJ18" s="26"/>
      <c r="BK18" s="26"/>
      <c r="BL18" s="29"/>
    </row>
    <row r="19" spans="1:64" ht="10.5" customHeight="1">
      <c r="A19" s="254"/>
      <c r="B19" s="247" t="s">
        <v>12</v>
      </c>
      <c r="C19" s="255" t="s">
        <v>13</v>
      </c>
      <c r="D19" s="215"/>
      <c r="E19" s="216"/>
      <c r="F19" s="217"/>
      <c r="G19" s="247" t="s">
        <v>27</v>
      </c>
      <c r="H19" s="247"/>
      <c r="I19" s="247"/>
      <c r="J19" s="247"/>
      <c r="K19" s="247"/>
      <c r="L19" s="247"/>
      <c r="M19" s="247"/>
      <c r="N19" s="247"/>
      <c r="O19" s="247" t="s">
        <v>9</v>
      </c>
      <c r="P19" s="247"/>
      <c r="Q19" s="247" t="s">
        <v>51</v>
      </c>
      <c r="R19" s="247" t="s">
        <v>17</v>
      </c>
      <c r="S19" s="247"/>
      <c r="T19" s="247"/>
      <c r="U19" s="247" t="s">
        <v>9</v>
      </c>
      <c r="V19" s="247" t="s">
        <v>50</v>
      </c>
      <c r="W19" s="247" t="s">
        <v>51</v>
      </c>
      <c r="X19" s="247" t="s">
        <v>17</v>
      </c>
      <c r="Y19" s="247"/>
      <c r="Z19" s="247"/>
      <c r="AA19" s="247" t="s">
        <v>9</v>
      </c>
      <c r="AB19" s="247" t="s">
        <v>17</v>
      </c>
      <c r="AC19" s="247" t="s">
        <v>47</v>
      </c>
      <c r="AD19" s="247" t="s">
        <v>9</v>
      </c>
      <c r="AE19" s="247" t="s">
        <v>50</v>
      </c>
      <c r="AF19" s="247" t="s">
        <v>51</v>
      </c>
      <c r="AG19" s="247" t="s">
        <v>17</v>
      </c>
      <c r="AH19" s="247"/>
      <c r="AI19" s="247"/>
      <c r="AJ19" s="247" t="s">
        <v>9</v>
      </c>
      <c r="AK19" s="247" t="s">
        <v>50</v>
      </c>
      <c r="AL19" s="247" t="s">
        <v>51</v>
      </c>
      <c r="AM19" s="247" t="s">
        <v>17</v>
      </c>
      <c r="AN19" s="247"/>
      <c r="AO19" s="247"/>
      <c r="AP19" s="247" t="s">
        <v>9</v>
      </c>
      <c r="AQ19" s="247" t="s">
        <v>17</v>
      </c>
      <c r="AR19" s="247" t="s">
        <v>47</v>
      </c>
      <c r="AS19" s="247" t="s">
        <v>9</v>
      </c>
      <c r="AT19" s="247" t="s">
        <v>50</v>
      </c>
      <c r="AU19" s="247" t="s">
        <v>51</v>
      </c>
      <c r="AV19" s="247" t="s">
        <v>17</v>
      </c>
      <c r="AW19" s="247"/>
      <c r="AX19" s="247"/>
      <c r="AY19" s="247" t="s">
        <v>9</v>
      </c>
      <c r="AZ19" s="247" t="s">
        <v>50</v>
      </c>
      <c r="BA19" s="247" t="s">
        <v>51</v>
      </c>
      <c r="BB19" s="247" t="s">
        <v>17</v>
      </c>
      <c r="BC19" s="247"/>
      <c r="BD19" s="247"/>
      <c r="BE19" s="247" t="s">
        <v>9</v>
      </c>
      <c r="BF19" s="247" t="s">
        <v>50</v>
      </c>
      <c r="BG19" s="247" t="s">
        <v>50</v>
      </c>
      <c r="BH19" s="247" t="s">
        <v>50</v>
      </c>
      <c r="BI19" s="247" t="s">
        <v>50</v>
      </c>
      <c r="BJ19" s="253" t="s">
        <v>28</v>
      </c>
      <c r="BK19" s="251"/>
      <c r="BL19" s="252"/>
    </row>
    <row r="20" spans="1:64" ht="20.25" customHeight="1" thickBot="1">
      <c r="A20" s="254"/>
      <c r="B20" s="247"/>
      <c r="C20" s="247"/>
      <c r="D20" s="218"/>
      <c r="E20" s="219"/>
      <c r="F20" s="220"/>
      <c r="G20" s="35" t="s">
        <v>30</v>
      </c>
      <c r="H20" s="35" t="s">
        <v>31</v>
      </c>
      <c r="I20" s="35" t="s">
        <v>52</v>
      </c>
      <c r="J20" s="13"/>
      <c r="K20" s="13"/>
      <c r="L20" s="13"/>
      <c r="M20" s="18" t="s">
        <v>53</v>
      </c>
      <c r="N20" s="18" t="s">
        <v>9</v>
      </c>
      <c r="O20" s="18" t="s">
        <v>54</v>
      </c>
      <c r="P20" s="18" t="s">
        <v>18</v>
      </c>
      <c r="Q20" s="247"/>
      <c r="R20" s="36" t="s">
        <v>14</v>
      </c>
      <c r="S20" s="36" t="s">
        <v>53</v>
      </c>
      <c r="T20" s="37" t="s">
        <v>47</v>
      </c>
      <c r="U20" s="247"/>
      <c r="V20" s="247"/>
      <c r="W20" s="247"/>
      <c r="X20" s="36" t="s">
        <v>14</v>
      </c>
      <c r="Y20" s="36" t="s">
        <v>53</v>
      </c>
      <c r="Z20" s="37" t="s">
        <v>47</v>
      </c>
      <c r="AA20" s="247"/>
      <c r="AB20" s="247"/>
      <c r="AC20" s="247"/>
      <c r="AD20" s="247"/>
      <c r="AE20" s="247"/>
      <c r="AF20" s="247"/>
      <c r="AG20" s="36" t="s">
        <v>14</v>
      </c>
      <c r="AH20" s="36" t="s">
        <v>53</v>
      </c>
      <c r="AI20" s="37" t="s">
        <v>47</v>
      </c>
      <c r="AJ20" s="247"/>
      <c r="AK20" s="247"/>
      <c r="AL20" s="247"/>
      <c r="AM20" s="36" t="s">
        <v>14</v>
      </c>
      <c r="AN20" s="36" t="s">
        <v>53</v>
      </c>
      <c r="AO20" s="37" t="s">
        <v>47</v>
      </c>
      <c r="AP20" s="247"/>
      <c r="AQ20" s="247"/>
      <c r="AR20" s="247"/>
      <c r="AS20" s="247"/>
      <c r="AT20" s="247"/>
      <c r="AU20" s="247"/>
      <c r="AV20" s="36" t="s">
        <v>14</v>
      </c>
      <c r="AW20" s="36" t="s">
        <v>53</v>
      </c>
      <c r="AX20" s="37" t="s">
        <v>47</v>
      </c>
      <c r="AY20" s="247"/>
      <c r="AZ20" s="247"/>
      <c r="BA20" s="247"/>
      <c r="BB20" s="36" t="s">
        <v>14</v>
      </c>
      <c r="BC20" s="36" t="s">
        <v>53</v>
      </c>
      <c r="BD20" s="37" t="s">
        <v>47</v>
      </c>
      <c r="BE20" s="247"/>
      <c r="BF20" s="247"/>
      <c r="BG20" s="247"/>
      <c r="BH20" s="247"/>
      <c r="BI20" s="247"/>
      <c r="BJ20" s="253"/>
      <c r="BK20" s="251"/>
      <c r="BL20" s="252"/>
    </row>
    <row r="21" spans="1:64" ht="12" customHeight="1" thickBot="1">
      <c r="A21" s="4"/>
      <c r="B21" s="268" t="s">
        <v>70</v>
      </c>
      <c r="C21" s="269"/>
      <c r="D21" s="10"/>
      <c r="E21" s="9">
        <v>1</v>
      </c>
      <c r="F21" s="9"/>
      <c r="G21" s="10" t="str">
        <f>G22</f>
        <v>108</v>
      </c>
      <c r="H21" s="10" t="str">
        <f aca="true" t="shared" si="5" ref="H21:BE21">H22</f>
        <v>108</v>
      </c>
      <c r="I21" s="10">
        <f t="shared" si="5"/>
        <v>0</v>
      </c>
      <c r="J21" s="10">
        <f t="shared" si="5"/>
        <v>0</v>
      </c>
      <c r="K21" s="10">
        <f t="shared" si="5"/>
        <v>0</v>
      </c>
      <c r="L21" s="10">
        <f t="shared" si="5"/>
        <v>0</v>
      </c>
      <c r="M21" s="10">
        <f t="shared" si="5"/>
        <v>0</v>
      </c>
      <c r="N21" s="10">
        <f t="shared" si="5"/>
        <v>0</v>
      </c>
      <c r="O21" s="10" t="str">
        <f t="shared" si="5"/>
        <v>3</v>
      </c>
      <c r="P21" s="10" t="str">
        <f t="shared" si="5"/>
        <v>3</v>
      </c>
      <c r="Q21" s="10">
        <f t="shared" si="5"/>
        <v>0</v>
      </c>
      <c r="R21" s="10">
        <f t="shared" si="5"/>
        <v>0</v>
      </c>
      <c r="S21" s="10">
        <f t="shared" si="5"/>
        <v>0</v>
      </c>
      <c r="T21" s="10">
        <f t="shared" si="5"/>
        <v>0</v>
      </c>
      <c r="U21" s="10">
        <f t="shared" si="5"/>
        <v>0</v>
      </c>
      <c r="V21" s="10">
        <f t="shared" si="5"/>
        <v>0</v>
      </c>
      <c r="W21" s="10">
        <f t="shared" si="5"/>
        <v>0</v>
      </c>
      <c r="X21" s="10">
        <f t="shared" si="5"/>
        <v>0</v>
      </c>
      <c r="Y21" s="10">
        <f t="shared" si="5"/>
        <v>0</v>
      </c>
      <c r="Z21" s="10">
        <f t="shared" si="5"/>
        <v>0</v>
      </c>
      <c r="AA21" s="10">
        <f t="shared" si="5"/>
        <v>0</v>
      </c>
      <c r="AB21" s="10">
        <f t="shared" si="5"/>
        <v>0</v>
      </c>
      <c r="AC21" s="10">
        <f t="shared" si="5"/>
        <v>0</v>
      </c>
      <c r="AD21" s="10">
        <f t="shared" si="5"/>
        <v>0</v>
      </c>
      <c r="AE21" s="10">
        <f t="shared" si="5"/>
        <v>0</v>
      </c>
      <c r="AF21" s="10">
        <f t="shared" si="5"/>
        <v>0</v>
      </c>
      <c r="AG21" s="10">
        <f t="shared" si="5"/>
        <v>0</v>
      </c>
      <c r="AH21" s="10">
        <f t="shared" si="5"/>
        <v>0</v>
      </c>
      <c r="AI21" s="10">
        <f t="shared" si="5"/>
        <v>0</v>
      </c>
      <c r="AJ21" s="10">
        <f t="shared" si="5"/>
        <v>0</v>
      </c>
      <c r="AK21" s="10">
        <f t="shared" si="5"/>
        <v>0</v>
      </c>
      <c r="AL21" s="10">
        <f t="shared" si="5"/>
        <v>0</v>
      </c>
      <c r="AM21" s="10">
        <f t="shared" si="5"/>
        <v>0</v>
      </c>
      <c r="AN21" s="10">
        <f t="shared" si="5"/>
        <v>0</v>
      </c>
      <c r="AO21" s="10">
        <f t="shared" si="5"/>
        <v>0</v>
      </c>
      <c r="AP21" s="10">
        <f t="shared" si="5"/>
        <v>0</v>
      </c>
      <c r="AQ21" s="10">
        <f t="shared" si="5"/>
        <v>108</v>
      </c>
      <c r="AR21" s="10">
        <f t="shared" si="5"/>
        <v>0</v>
      </c>
      <c r="AS21" s="10" t="str">
        <f t="shared" si="5"/>
        <v>3</v>
      </c>
      <c r="AT21" s="10">
        <f t="shared" si="5"/>
        <v>2</v>
      </c>
      <c r="AU21" s="10">
        <f t="shared" si="5"/>
        <v>0</v>
      </c>
      <c r="AV21" s="10">
        <f t="shared" si="5"/>
        <v>0</v>
      </c>
      <c r="AW21" s="10">
        <f t="shared" si="5"/>
        <v>0</v>
      </c>
      <c r="AX21" s="10">
        <f t="shared" si="5"/>
        <v>0</v>
      </c>
      <c r="AY21" s="10">
        <f t="shared" si="5"/>
        <v>0</v>
      </c>
      <c r="AZ21" s="10">
        <f t="shared" si="5"/>
        <v>0</v>
      </c>
      <c r="BA21" s="10">
        <f t="shared" si="5"/>
        <v>2</v>
      </c>
      <c r="BB21" s="10">
        <f t="shared" si="5"/>
        <v>108</v>
      </c>
      <c r="BC21" s="10">
        <f t="shared" si="5"/>
        <v>0</v>
      </c>
      <c r="BD21" s="10">
        <f t="shared" si="5"/>
        <v>0</v>
      </c>
      <c r="BE21" s="10">
        <f t="shared" si="5"/>
        <v>3</v>
      </c>
      <c r="BF21" s="10"/>
      <c r="BG21" s="10"/>
      <c r="BH21" s="10"/>
      <c r="BI21" s="10"/>
      <c r="BJ21" s="10"/>
      <c r="BK21" s="13"/>
      <c r="BL21" s="14"/>
    </row>
    <row r="22" spans="1:64" ht="27" customHeight="1" thickBot="1">
      <c r="A22" s="5" t="s">
        <v>1</v>
      </c>
      <c r="B22" s="59" t="s">
        <v>19</v>
      </c>
      <c r="C22" s="42" t="s">
        <v>71</v>
      </c>
      <c r="D22" s="15"/>
      <c r="E22" s="16">
        <v>5</v>
      </c>
      <c r="F22" s="214"/>
      <c r="G22" s="22" t="s">
        <v>21</v>
      </c>
      <c r="H22" s="17" t="s">
        <v>21</v>
      </c>
      <c r="I22" s="18"/>
      <c r="J22" s="18"/>
      <c r="K22" s="18"/>
      <c r="L22" s="18"/>
      <c r="M22" s="18"/>
      <c r="N22" s="17"/>
      <c r="O22" s="19" t="s">
        <v>3</v>
      </c>
      <c r="P22" s="17" t="s">
        <v>3</v>
      </c>
      <c r="Q22" s="7"/>
      <c r="R22" s="18"/>
      <c r="S22" s="18"/>
      <c r="T22" s="18"/>
      <c r="U22" s="17"/>
      <c r="V22" s="22"/>
      <c r="W22" s="7"/>
      <c r="X22" s="18"/>
      <c r="Y22" s="18"/>
      <c r="Z22" s="18"/>
      <c r="AA22" s="17"/>
      <c r="AB22" s="22"/>
      <c r="AC22" s="18"/>
      <c r="AD22" s="17"/>
      <c r="AE22" s="22"/>
      <c r="AF22" s="7"/>
      <c r="AG22" s="18"/>
      <c r="AH22" s="18"/>
      <c r="AI22" s="18"/>
      <c r="AJ22" s="17"/>
      <c r="AK22" s="22"/>
      <c r="AL22" s="7"/>
      <c r="AM22" s="18"/>
      <c r="AN22" s="18"/>
      <c r="AO22" s="18"/>
      <c r="AP22" s="17"/>
      <c r="AQ22" s="20">
        <v>108</v>
      </c>
      <c r="AR22" s="18"/>
      <c r="AS22" s="17" t="s">
        <v>3</v>
      </c>
      <c r="AT22" s="20">
        <v>2</v>
      </c>
      <c r="AU22" s="23"/>
      <c r="AV22" s="21"/>
      <c r="AW22" s="18"/>
      <c r="AX22" s="18"/>
      <c r="AY22" s="17"/>
      <c r="AZ22" s="22"/>
      <c r="BA22" s="7">
        <v>2</v>
      </c>
      <c r="BB22" s="18">
        <v>108</v>
      </c>
      <c r="BC22" s="18"/>
      <c r="BD22" s="18"/>
      <c r="BE22" s="17">
        <v>3</v>
      </c>
      <c r="BF22" s="22"/>
      <c r="BG22" s="22"/>
      <c r="BH22" s="22"/>
      <c r="BI22" s="22"/>
      <c r="BJ22" s="23">
        <v>36</v>
      </c>
      <c r="BK22" s="23">
        <v>11</v>
      </c>
      <c r="BL22" s="133" t="s">
        <v>106</v>
      </c>
    </row>
    <row r="23" spans="1:64" ht="13.5" customHeight="1" thickBot="1">
      <c r="A23" s="4"/>
      <c r="B23" s="270" t="s">
        <v>72</v>
      </c>
      <c r="C23" s="269"/>
      <c r="D23" s="248"/>
      <c r="E23" s="248"/>
      <c r="F23" s="248"/>
      <c r="G23" s="10">
        <f>G24</f>
        <v>5832</v>
      </c>
      <c r="H23" s="10">
        <f>H24</f>
        <v>5832</v>
      </c>
      <c r="I23" s="10">
        <f aca="true" t="shared" si="6" ref="I23:BE23">I24</f>
        <v>0</v>
      </c>
      <c r="J23" s="10">
        <f t="shared" si="6"/>
        <v>0</v>
      </c>
      <c r="K23" s="10">
        <f t="shared" si="6"/>
        <v>0</v>
      </c>
      <c r="L23" s="10">
        <f t="shared" si="6"/>
        <v>0</v>
      </c>
      <c r="M23" s="10">
        <f>H24</f>
        <v>5832</v>
      </c>
      <c r="N23" s="10">
        <f t="shared" si="6"/>
        <v>162</v>
      </c>
      <c r="O23" s="10">
        <f t="shared" si="6"/>
        <v>162</v>
      </c>
      <c r="P23" s="10">
        <f t="shared" si="6"/>
        <v>162</v>
      </c>
      <c r="Q23" s="10">
        <f t="shared" si="6"/>
        <v>14</v>
      </c>
      <c r="R23" s="10">
        <f t="shared" si="6"/>
        <v>756</v>
      </c>
      <c r="S23" s="10">
        <f t="shared" si="6"/>
        <v>0</v>
      </c>
      <c r="T23" s="10">
        <f t="shared" si="6"/>
        <v>0</v>
      </c>
      <c r="U23" s="10">
        <f t="shared" si="6"/>
        <v>21</v>
      </c>
      <c r="V23" s="10">
        <f t="shared" si="6"/>
        <v>18</v>
      </c>
      <c r="W23" s="10">
        <f t="shared" si="6"/>
        <v>22</v>
      </c>
      <c r="X23" s="10">
        <f t="shared" si="6"/>
        <v>1188</v>
      </c>
      <c r="Y23" s="10">
        <f t="shared" si="6"/>
        <v>0</v>
      </c>
      <c r="Z23" s="10">
        <f t="shared" si="6"/>
        <v>0</v>
      </c>
      <c r="AA23" s="10">
        <f t="shared" si="6"/>
        <v>33</v>
      </c>
      <c r="AB23" s="10">
        <f t="shared" si="6"/>
        <v>1656</v>
      </c>
      <c r="AC23" s="10">
        <f t="shared" si="6"/>
        <v>0</v>
      </c>
      <c r="AD23" s="10" t="str">
        <f t="shared" si="6"/>
        <v>46</v>
      </c>
      <c r="AE23" s="10">
        <f t="shared" si="6"/>
        <v>14</v>
      </c>
      <c r="AF23" s="10">
        <f t="shared" si="6"/>
        <v>14</v>
      </c>
      <c r="AG23" s="10">
        <f t="shared" si="6"/>
        <v>756</v>
      </c>
      <c r="AH23" s="10">
        <f t="shared" si="6"/>
        <v>0</v>
      </c>
      <c r="AI23" s="10">
        <f t="shared" si="6"/>
        <v>0</v>
      </c>
      <c r="AJ23" s="10">
        <f t="shared" si="6"/>
        <v>21</v>
      </c>
      <c r="AK23" s="10" t="str">
        <f t="shared" si="6"/>
        <v>16 2/3</v>
      </c>
      <c r="AL23" s="10">
        <f t="shared" si="6"/>
        <v>22</v>
      </c>
      <c r="AM23" s="10">
        <f t="shared" si="6"/>
        <v>1188</v>
      </c>
      <c r="AN23" s="10">
        <f t="shared" si="6"/>
        <v>0</v>
      </c>
      <c r="AO23" s="10">
        <f t="shared" si="6"/>
        <v>0</v>
      </c>
      <c r="AP23" s="10">
        <f t="shared" si="6"/>
        <v>33</v>
      </c>
      <c r="AQ23" s="10">
        <f t="shared" si="6"/>
        <v>1944</v>
      </c>
      <c r="AR23" s="10">
        <f t="shared" si="6"/>
        <v>0</v>
      </c>
      <c r="AS23" s="10" t="str">
        <f t="shared" si="6"/>
        <v>54</v>
      </c>
      <c r="AT23" s="10">
        <f t="shared" si="6"/>
        <v>16</v>
      </c>
      <c r="AU23" s="10">
        <f t="shared" si="6"/>
        <v>14</v>
      </c>
      <c r="AV23" s="10">
        <f t="shared" si="6"/>
        <v>756</v>
      </c>
      <c r="AW23" s="10">
        <f t="shared" si="6"/>
        <v>0</v>
      </c>
      <c r="AX23" s="10">
        <f t="shared" si="6"/>
        <v>0</v>
      </c>
      <c r="AY23" s="10">
        <f t="shared" si="6"/>
        <v>21</v>
      </c>
      <c r="AZ23" s="10">
        <f t="shared" si="6"/>
        <v>20</v>
      </c>
      <c r="BA23" s="10">
        <f t="shared" si="6"/>
        <v>22</v>
      </c>
      <c r="BB23" s="10">
        <f t="shared" si="6"/>
        <v>1188</v>
      </c>
      <c r="BC23" s="10">
        <f t="shared" si="6"/>
        <v>0</v>
      </c>
      <c r="BD23" s="10">
        <f t="shared" si="6"/>
        <v>0</v>
      </c>
      <c r="BE23" s="10">
        <f t="shared" si="6"/>
        <v>33</v>
      </c>
      <c r="BF23" s="10"/>
      <c r="BG23" s="10"/>
      <c r="BH23" s="10"/>
      <c r="BI23" s="10"/>
      <c r="BJ23" s="10"/>
      <c r="BK23" s="13"/>
      <c r="BL23" s="14"/>
    </row>
    <row r="24" spans="1:64" ht="23.25" customHeight="1" thickBot="1">
      <c r="A24" s="5" t="s">
        <v>1</v>
      </c>
      <c r="B24" s="59" t="s">
        <v>20</v>
      </c>
      <c r="C24" s="42" t="s">
        <v>66</v>
      </c>
      <c r="D24" s="62"/>
      <c r="E24" s="63">
        <v>13578</v>
      </c>
      <c r="F24" s="221"/>
      <c r="G24" s="64">
        <f>P24*36</f>
        <v>5832</v>
      </c>
      <c r="H24" s="65">
        <f>R24+X24+AG24+AM24+AV24+BB24</f>
        <v>5832</v>
      </c>
      <c r="I24" s="36"/>
      <c r="J24" s="36"/>
      <c r="K24" s="36"/>
      <c r="L24" s="36"/>
      <c r="N24" s="66">
        <f>P24</f>
        <v>162</v>
      </c>
      <c r="O24" s="67">
        <f>H24/36</f>
        <v>162</v>
      </c>
      <c r="P24" s="126">
        <f>U24+AA24+AJ24+AP24+AY24+BE24</f>
        <v>162</v>
      </c>
      <c r="Q24" s="127">
        <v>14</v>
      </c>
      <c r="R24" s="128">
        <f>U24*36</f>
        <v>756</v>
      </c>
      <c r="S24" s="129"/>
      <c r="T24" s="129"/>
      <c r="U24" s="130">
        <f>Q24*1.5</f>
        <v>21</v>
      </c>
      <c r="V24" s="131">
        <v>18</v>
      </c>
      <c r="W24" s="127">
        <v>22</v>
      </c>
      <c r="X24" s="128">
        <f>AA24*36</f>
        <v>1188</v>
      </c>
      <c r="Y24" s="129"/>
      <c r="Z24" s="129"/>
      <c r="AA24" s="130">
        <f>W24*1.5</f>
        <v>33</v>
      </c>
      <c r="AB24" s="131">
        <v>1656</v>
      </c>
      <c r="AC24" s="129"/>
      <c r="AD24" s="130" t="s">
        <v>6</v>
      </c>
      <c r="AE24" s="131">
        <v>14</v>
      </c>
      <c r="AF24" s="127">
        <v>14</v>
      </c>
      <c r="AG24" s="128">
        <f>AJ24*36</f>
        <v>756</v>
      </c>
      <c r="AH24" s="129"/>
      <c r="AI24" s="129"/>
      <c r="AJ24" s="130">
        <f>AF24*1.5</f>
        <v>21</v>
      </c>
      <c r="AK24" s="132" t="s">
        <v>55</v>
      </c>
      <c r="AL24" s="127">
        <v>22</v>
      </c>
      <c r="AM24" s="128">
        <f>AP24*36</f>
        <v>1188</v>
      </c>
      <c r="AN24" s="129"/>
      <c r="AO24" s="129"/>
      <c r="AP24" s="130">
        <f>AL24*1.5</f>
        <v>33</v>
      </c>
      <c r="AQ24" s="131">
        <v>1944</v>
      </c>
      <c r="AR24" s="129"/>
      <c r="AS24" s="130" t="s">
        <v>8</v>
      </c>
      <c r="AT24" s="131">
        <v>16</v>
      </c>
      <c r="AU24" s="127">
        <v>14</v>
      </c>
      <c r="AV24" s="128">
        <f>AY24*36</f>
        <v>756</v>
      </c>
      <c r="AW24" s="129"/>
      <c r="AX24" s="129"/>
      <c r="AY24" s="130">
        <f>AU24*1.5</f>
        <v>21</v>
      </c>
      <c r="AZ24" s="131">
        <v>20</v>
      </c>
      <c r="BA24" s="127">
        <v>22</v>
      </c>
      <c r="BB24" s="128">
        <f>BE24*36</f>
        <v>1188</v>
      </c>
      <c r="BC24" s="129"/>
      <c r="BD24" s="18"/>
      <c r="BE24" s="17">
        <f>BA24*1.5</f>
        <v>33</v>
      </c>
      <c r="BF24" s="22"/>
      <c r="BG24" s="22"/>
      <c r="BH24" s="22"/>
      <c r="BI24" s="22"/>
      <c r="BJ24" s="23">
        <v>36</v>
      </c>
      <c r="BK24" s="23">
        <v>11</v>
      </c>
      <c r="BL24" s="133" t="s">
        <v>106</v>
      </c>
    </row>
    <row r="25" spans="1:64" ht="23.25" customHeight="1" thickBot="1">
      <c r="A25" s="4"/>
      <c r="B25" s="270" t="s">
        <v>73</v>
      </c>
      <c r="C25" s="269"/>
      <c r="D25" s="222"/>
      <c r="E25" s="223"/>
      <c r="F25" s="224"/>
      <c r="G25" s="10">
        <v>108</v>
      </c>
      <c r="H25" s="11">
        <v>108</v>
      </c>
      <c r="I25" s="10"/>
      <c r="J25" s="9"/>
      <c r="K25" s="9"/>
      <c r="L25" s="9"/>
      <c r="M25" s="9"/>
      <c r="N25" s="11">
        <f>P25</f>
        <v>3</v>
      </c>
      <c r="O25" s="38">
        <v>3</v>
      </c>
      <c r="P25" s="11">
        <v>3</v>
      </c>
      <c r="Q25" s="9"/>
      <c r="R25" s="9"/>
      <c r="S25" s="9"/>
      <c r="T25" s="9"/>
      <c r="U25" s="11"/>
      <c r="V25" s="10"/>
      <c r="W25" s="9"/>
      <c r="X25" s="9"/>
      <c r="Y25" s="9"/>
      <c r="Z25" s="9"/>
      <c r="AA25" s="11"/>
      <c r="AB25" s="10"/>
      <c r="AC25" s="9"/>
      <c r="AD25" s="11"/>
      <c r="AE25" s="10"/>
      <c r="AF25" s="9"/>
      <c r="AG25" s="9"/>
      <c r="AH25" s="9"/>
      <c r="AI25" s="9"/>
      <c r="AJ25" s="11"/>
      <c r="AK25" s="10"/>
      <c r="AL25" s="9"/>
      <c r="AM25" s="9"/>
      <c r="AN25" s="9"/>
      <c r="AO25" s="9"/>
      <c r="AP25" s="11"/>
      <c r="AQ25" s="10"/>
      <c r="AR25" s="9"/>
      <c r="AS25" s="11"/>
      <c r="AT25" s="10"/>
      <c r="AU25" s="9"/>
      <c r="AV25" s="9"/>
      <c r="AW25" s="9"/>
      <c r="AX25" s="9"/>
      <c r="AY25" s="11"/>
      <c r="AZ25" s="10"/>
      <c r="BA25" s="9"/>
      <c r="BB25" s="9"/>
      <c r="BC25" s="9"/>
      <c r="BD25" s="9"/>
      <c r="BE25" s="11"/>
      <c r="BF25" s="10"/>
      <c r="BG25" s="10"/>
      <c r="BH25" s="10"/>
      <c r="BI25" s="10"/>
      <c r="BJ25" s="38" t="s">
        <v>16</v>
      </c>
      <c r="BK25" s="39"/>
      <c r="BL25" s="40"/>
    </row>
    <row r="26" spans="1:64" ht="65.25" customHeight="1" thickBot="1">
      <c r="A26" s="68"/>
      <c r="B26" s="56" t="s">
        <v>25</v>
      </c>
      <c r="C26" s="70" t="s">
        <v>63</v>
      </c>
      <c r="D26" s="71">
        <v>6</v>
      </c>
      <c r="E26" s="72"/>
      <c r="F26" s="11"/>
      <c r="G26" s="73">
        <v>108</v>
      </c>
      <c r="H26" s="11">
        <v>108</v>
      </c>
      <c r="I26" s="198"/>
      <c r="J26" s="199"/>
      <c r="K26" s="199"/>
      <c r="L26" s="199"/>
      <c r="M26" s="199"/>
      <c r="N26" s="200">
        <f>P26</f>
        <v>3</v>
      </c>
      <c r="O26" s="201">
        <v>3</v>
      </c>
      <c r="P26" s="200">
        <v>3</v>
      </c>
      <c r="Q26" s="43"/>
      <c r="R26" s="43"/>
      <c r="S26" s="43"/>
      <c r="T26" s="43"/>
      <c r="U26" s="55"/>
      <c r="V26" s="56"/>
      <c r="W26" s="43"/>
      <c r="X26" s="43"/>
      <c r="Y26" s="43"/>
      <c r="Z26" s="43"/>
      <c r="AA26" s="55"/>
      <c r="AB26" s="56"/>
      <c r="AC26" s="43"/>
      <c r="AD26" s="55"/>
      <c r="AE26" s="56"/>
      <c r="AF26" s="43"/>
      <c r="AG26" s="43"/>
      <c r="AH26" s="43"/>
      <c r="AI26" s="43"/>
      <c r="AJ26" s="55"/>
      <c r="AK26" s="56"/>
      <c r="AL26" s="43"/>
      <c r="AM26" s="43"/>
      <c r="AN26" s="43"/>
      <c r="AO26" s="43"/>
      <c r="AP26" s="55"/>
      <c r="AQ26" s="56"/>
      <c r="AR26" s="43"/>
      <c r="AS26" s="55"/>
      <c r="AT26" s="56"/>
      <c r="AU26" s="43"/>
      <c r="AV26" s="43"/>
      <c r="AW26" s="43"/>
      <c r="AX26" s="43"/>
      <c r="AY26" s="55"/>
      <c r="AZ26" s="56"/>
      <c r="BA26" s="57">
        <v>2</v>
      </c>
      <c r="BB26" s="57">
        <v>108</v>
      </c>
      <c r="BC26" s="43"/>
      <c r="BD26" s="43"/>
      <c r="BE26" s="55">
        <v>3</v>
      </c>
      <c r="BF26" s="58"/>
      <c r="BG26" s="58"/>
      <c r="BH26" s="58"/>
      <c r="BI26" s="58"/>
      <c r="BJ26" s="124"/>
      <c r="BK26" s="60"/>
      <c r="BL26" s="40"/>
    </row>
    <row r="27" spans="1:64" ht="14.25" customHeight="1" hidden="1">
      <c r="A27" s="5" t="s">
        <v>2</v>
      </c>
      <c r="B27" s="69"/>
      <c r="C27" s="41"/>
      <c r="D27" s="249" t="s">
        <v>48</v>
      </c>
      <c r="E27" s="249"/>
      <c r="F27" s="249"/>
      <c r="G27" s="249"/>
      <c r="H27" s="48"/>
      <c r="I27" s="47"/>
      <c r="J27" s="47"/>
      <c r="K27" s="47"/>
      <c r="L27" s="47"/>
      <c r="M27" s="47"/>
      <c r="N27" s="48"/>
      <c r="O27" s="250"/>
      <c r="P27" s="250"/>
      <c r="Q27" s="28"/>
      <c r="R27" s="28"/>
      <c r="S27" s="26"/>
      <c r="T27" s="26"/>
      <c r="U27" s="25"/>
      <c r="V27" s="27"/>
      <c r="W27" s="28"/>
      <c r="X27" s="28"/>
      <c r="Y27" s="26"/>
      <c r="Z27" s="26"/>
      <c r="AA27" s="25"/>
      <c r="AB27" s="27"/>
      <c r="AC27" s="26"/>
      <c r="AD27" s="25"/>
      <c r="AE27" s="27"/>
      <c r="AF27" s="28"/>
      <c r="AG27" s="28"/>
      <c r="AH27" s="26"/>
      <c r="AI27" s="26"/>
      <c r="AJ27" s="25"/>
      <c r="AK27" s="27"/>
      <c r="AL27" s="28"/>
      <c r="AM27" s="28"/>
      <c r="AN27" s="26"/>
      <c r="AO27" s="26"/>
      <c r="AP27" s="25"/>
      <c r="AQ27" s="27"/>
      <c r="AR27" s="26"/>
      <c r="AS27" s="25"/>
      <c r="AT27" s="27"/>
      <c r="AU27" s="28"/>
      <c r="AV27" s="28"/>
      <c r="AW27" s="26"/>
      <c r="AX27" s="26"/>
      <c r="AY27" s="25"/>
      <c r="AZ27" s="27"/>
      <c r="BA27" s="28"/>
      <c r="BB27" s="28"/>
      <c r="BC27" s="26"/>
      <c r="BD27" s="26"/>
      <c r="BE27" s="25"/>
      <c r="BF27" s="27"/>
      <c r="BG27" s="27"/>
      <c r="BH27" s="27"/>
      <c r="BI27" s="27"/>
      <c r="BJ27" s="26"/>
      <c r="BK27" s="26"/>
      <c r="BL27" s="29"/>
    </row>
    <row r="28" spans="2:64" ht="14.2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2:64" ht="14.2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2:64" ht="14.2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</sheetData>
  <sheetProtection/>
  <mergeCells count="143">
    <mergeCell ref="B21:C21"/>
    <mergeCell ref="B23:C23"/>
    <mergeCell ref="B25:C25"/>
    <mergeCell ref="B10:C10"/>
    <mergeCell ref="B1:BL1"/>
    <mergeCell ref="B2:B7"/>
    <mergeCell ref="C2:C7"/>
    <mergeCell ref="D2:F3"/>
    <mergeCell ref="G2:N2"/>
    <mergeCell ref="O2:P2"/>
    <mergeCell ref="D4:D7"/>
    <mergeCell ref="E4:E7"/>
    <mergeCell ref="AQ3:BE3"/>
    <mergeCell ref="Q2:BI2"/>
    <mergeCell ref="F4:F7"/>
    <mergeCell ref="M4:M7"/>
    <mergeCell ref="N4:N7"/>
    <mergeCell ref="U5:U7"/>
    <mergeCell ref="X5:X7"/>
    <mergeCell ref="Y5:Y7"/>
    <mergeCell ref="BJ2:BJ7"/>
    <mergeCell ref="Q4:U4"/>
    <mergeCell ref="V4:AA4"/>
    <mergeCell ref="AB4:AD5"/>
    <mergeCell ref="AE4:AJ4"/>
    <mergeCell ref="AK4:AP4"/>
    <mergeCell ref="AQ4:AS5"/>
    <mergeCell ref="AT4:AY4"/>
    <mergeCell ref="V5:V7"/>
    <mergeCell ref="W5:W7"/>
    <mergeCell ref="BK2:BL3"/>
    <mergeCell ref="G3:G7"/>
    <mergeCell ref="H3:H7"/>
    <mergeCell ref="I3:N3"/>
    <mergeCell ref="O3:O7"/>
    <mergeCell ref="P3:P7"/>
    <mergeCell ref="Q3:AA3"/>
    <mergeCell ref="AB3:AP3"/>
    <mergeCell ref="I4:I7"/>
    <mergeCell ref="J4:L4"/>
    <mergeCell ref="BK4:BK7"/>
    <mergeCell ref="BL4:BL7"/>
    <mergeCell ref="J5:J7"/>
    <mergeCell ref="K5:K7"/>
    <mergeCell ref="L5:L7"/>
    <mergeCell ref="Q5:Q7"/>
    <mergeCell ref="R5:R7"/>
    <mergeCell ref="S5:S7"/>
    <mergeCell ref="AZ4:BE4"/>
    <mergeCell ref="T5:T7"/>
    <mergeCell ref="Z5:Z7"/>
    <mergeCell ref="AA5:AA7"/>
    <mergeCell ref="AE5:AE7"/>
    <mergeCell ref="AD6:AD7"/>
    <mergeCell ref="AI5:AI7"/>
    <mergeCell ref="AJ5:AJ7"/>
    <mergeCell ref="AF5:AF7"/>
    <mergeCell ref="AG5:AG7"/>
    <mergeCell ref="AH5:AH7"/>
    <mergeCell ref="AO5:AO7"/>
    <mergeCell ref="AM5:AM7"/>
    <mergeCell ref="AN5:AN7"/>
    <mergeCell ref="AK5:AK7"/>
    <mergeCell ref="AL5:AL7"/>
    <mergeCell ref="BA5:BA7"/>
    <mergeCell ref="AP5:AP7"/>
    <mergeCell ref="AT5:AT7"/>
    <mergeCell ref="AU5:AU7"/>
    <mergeCell ref="AQ6:AQ7"/>
    <mergeCell ref="AR6:AR7"/>
    <mergeCell ref="AS6:AS7"/>
    <mergeCell ref="BC5:BC7"/>
    <mergeCell ref="BD5:BD7"/>
    <mergeCell ref="BE5:BE7"/>
    <mergeCell ref="BF5:BF7"/>
    <mergeCell ref="BG5:BG7"/>
    <mergeCell ref="AV5:AV7"/>
    <mergeCell ref="AW5:AW7"/>
    <mergeCell ref="AX5:AX7"/>
    <mergeCell ref="AY5:AY7"/>
    <mergeCell ref="AZ5:AZ7"/>
    <mergeCell ref="BH5:BH7"/>
    <mergeCell ref="BI5:BI7"/>
    <mergeCell ref="AB6:AB7"/>
    <mergeCell ref="AC6:AC7"/>
    <mergeCell ref="B11:B13"/>
    <mergeCell ref="D12:G12"/>
    <mergeCell ref="O12:P12"/>
    <mergeCell ref="D13:G13"/>
    <mergeCell ref="O13:P13"/>
    <mergeCell ref="BB5:BB7"/>
    <mergeCell ref="B14:B16"/>
    <mergeCell ref="D15:G15"/>
    <mergeCell ref="O15:P15"/>
    <mergeCell ref="D16:G16"/>
    <mergeCell ref="O16:P16"/>
    <mergeCell ref="O18:P18"/>
    <mergeCell ref="B17:B18"/>
    <mergeCell ref="D18:G18"/>
    <mergeCell ref="A19:A20"/>
    <mergeCell ref="B19:B20"/>
    <mergeCell ref="C19:C20"/>
    <mergeCell ref="G19:N19"/>
    <mergeCell ref="O19:P19"/>
    <mergeCell ref="Q19:Q20"/>
    <mergeCell ref="R19:T19"/>
    <mergeCell ref="U19:U20"/>
    <mergeCell ref="V19:V20"/>
    <mergeCell ref="W19:W20"/>
    <mergeCell ref="X19:Z19"/>
    <mergeCell ref="AA19:AA20"/>
    <mergeCell ref="AB19:AB20"/>
    <mergeCell ref="AC19:AC20"/>
    <mergeCell ref="AD19:AD20"/>
    <mergeCell ref="AE19:AE20"/>
    <mergeCell ref="AF19:AF20"/>
    <mergeCell ref="AG19:AI19"/>
    <mergeCell ref="AT19:AT20"/>
    <mergeCell ref="AU19:AU20"/>
    <mergeCell ref="AV19:AX19"/>
    <mergeCell ref="AY19:AY20"/>
    <mergeCell ref="AJ19:AJ20"/>
    <mergeCell ref="AK19:AK20"/>
    <mergeCell ref="AL19:AL20"/>
    <mergeCell ref="AM19:AO19"/>
    <mergeCell ref="AP19:AP20"/>
    <mergeCell ref="AQ19:AQ20"/>
    <mergeCell ref="BK19:BK20"/>
    <mergeCell ref="BL19:BL20"/>
    <mergeCell ref="BG19:BG20"/>
    <mergeCell ref="BH19:BH20"/>
    <mergeCell ref="BI19:BI20"/>
    <mergeCell ref="BJ19:BJ20"/>
    <mergeCell ref="BF19:BF20"/>
    <mergeCell ref="D23:F23"/>
    <mergeCell ref="D27:G27"/>
    <mergeCell ref="O27:P27"/>
    <mergeCell ref="AZ19:AZ20"/>
    <mergeCell ref="BA19:BA20"/>
    <mergeCell ref="BB19:BD19"/>
    <mergeCell ref="BE19:BE20"/>
    <mergeCell ref="AR19:AR20"/>
    <mergeCell ref="AS19:AS20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2022-04-19T06:11:58Z</cp:lastPrinted>
  <dcterms:created xsi:type="dcterms:W3CDTF">2021-12-08T19:40:23Z</dcterms:created>
  <dcterms:modified xsi:type="dcterms:W3CDTF">2022-05-04T10:21:55Z</dcterms:modified>
  <cp:category/>
  <cp:version/>
  <cp:contentType/>
  <cp:contentStatus/>
</cp:coreProperties>
</file>